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3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3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3.xml" ContentType="application/vnd.openxmlformats-officedocument.drawingml.chartshapes+xml"/>
  <Override PartName="/xl/charts/chart3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4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0.xml" ContentType="application/vnd.openxmlformats-officedocument.drawingml.chartshapes+xml"/>
  <Override PartName="/xl/charts/chart4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4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3.xml" ContentType="application/vnd.openxmlformats-officedocument.drawingml.chartshapes+xml"/>
  <Override PartName="/xl/charts/chart4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6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6.xml" ContentType="application/vnd.openxmlformats-officedocument.drawing+xml"/>
  <Override PartName="/xl/charts/chart47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7.xml" ContentType="application/vnd.openxmlformats-officedocument.drawingml.chartshapes+xml"/>
  <Override PartName="/xl/charts/chart48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49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50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2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1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2.xml" ContentType="application/vnd.openxmlformats-officedocument.drawing+xml"/>
  <Override PartName="/xl/charts/chart55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6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3.xml" ContentType="application/vnd.openxmlformats-officedocument.drawing+xml"/>
  <Override PartName="/xl/charts/chart57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8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4.xml" ContentType="application/vnd.openxmlformats-officedocument.drawing+xml"/>
  <Override PartName="/xl/charts/chart59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60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5.xml" ContentType="application/vnd.openxmlformats-officedocument.drawing+xml"/>
  <Override PartName="/xl/charts/chart61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62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6.xml" ContentType="application/vnd.openxmlformats-officedocument.drawing+xml"/>
  <Override PartName="/xl/charts/chart63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7.xml" ContentType="application/vnd.openxmlformats-officedocument.drawingml.chartshapes+xml"/>
  <Override PartName="/xl/charts/chart64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65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5.xml" ContentType="application/vnd.openxmlformats-officedocument.themeOverride+xml"/>
  <Override PartName="/xl/drawings/drawing50.xml" ContentType="application/vnd.openxmlformats-officedocument.drawing+xml"/>
  <Override PartName="/xl/charts/chart66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7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1.xml" ContentType="application/vnd.openxmlformats-officedocument.drawing+xml"/>
  <Override PartName="/xl/charts/chart68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9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70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71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3.xml" ContentType="application/vnd.openxmlformats-officedocument.drawing+xml"/>
  <Override PartName="/xl/charts/chart72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3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4.xml" ContentType="application/vnd.openxmlformats-officedocument.drawing+xml"/>
  <Override PartName="/xl/charts/chart74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5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5.xml" ContentType="application/vnd.openxmlformats-officedocument.drawing+xml"/>
  <Override PartName="/xl/charts/chart76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7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6.xml" ContentType="application/vnd.openxmlformats-officedocument.drawing+xml"/>
  <Override PartName="/xl/charts/chart78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9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57.xml" ContentType="application/vnd.openxmlformats-officedocument.drawing+xml"/>
  <Override PartName="/xl/charts/chart80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81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58.xml" ContentType="application/vnd.openxmlformats-officedocument.drawing+xml"/>
  <Override PartName="/xl/charts/chart82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83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59.xml" ContentType="application/vnd.openxmlformats-officedocument.drawing+xml"/>
  <Override PartName="/xl/charts/chart84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85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0.xml" ContentType="application/vnd.openxmlformats-officedocument.drawing+xml"/>
  <Override PartName="/xl/charts/chart86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7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1.xml" ContentType="application/vnd.openxmlformats-officedocument.drawing+xml"/>
  <Override PartName="/xl/charts/chart88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9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62.xml" ContentType="application/vnd.openxmlformats-officedocument.drawing+xml"/>
  <Override PartName="/xl/charts/chart90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63.xml" ContentType="application/vnd.openxmlformats-officedocument.drawingml.chartshapes+xml"/>
  <Override PartName="/xl/charts/chart91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92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66.xml" ContentType="application/vnd.openxmlformats-officedocument.drawingml.chartshapes+xml"/>
  <Override PartName="/xl/charts/chart93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harts/chart94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5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69.xml" ContentType="application/vnd.openxmlformats-officedocument.drawing+xml"/>
  <Override PartName="/xl/charts/chart96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97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0.xml" ContentType="application/vnd.openxmlformats-officedocument.drawing+xml"/>
  <Override PartName="/xl/charts/chart98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99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71.xml" ContentType="application/vnd.openxmlformats-officedocument.drawing+xml"/>
  <Override PartName="/xl/charts/chart100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101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72.xml" ContentType="application/vnd.openxmlformats-officedocument.drawing+xml"/>
  <Override PartName="/xl/charts/chart102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73.xml" ContentType="application/vnd.openxmlformats-officedocument.drawingml.chartshapes+xml"/>
  <Override PartName="/xl/charts/chart103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74.xml" ContentType="application/vnd.openxmlformats-officedocument.drawingml.chartshapes+xml"/>
  <Override PartName="/xl/drawings/drawing75.xml" ContentType="application/vnd.openxmlformats-officedocument.drawing+xml"/>
  <Override PartName="/xl/charts/chart104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76.xml" ContentType="application/vnd.openxmlformats-officedocument.drawingml.chartshapes+xml"/>
  <Override PartName="/xl/charts/chart105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7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nbu.bank.gov.ua\docs\DFS\!NonBanking_Report\#15_4q23\"/>
    </mc:Choice>
  </mc:AlternateContent>
  <bookViews>
    <workbookView xWindow="-108" yWindow="-108" windowWidth="23256" windowHeight="13896" tabRatio="843"/>
  </bookViews>
  <sheets>
    <sheet name="Перелік_Index" sheetId="130" r:id="rId1"/>
    <sheet name="1" sheetId="48" r:id="rId2"/>
    <sheet name="2" sheetId="49" r:id="rId3"/>
    <sheet name="3" sheetId="131" r:id="rId4"/>
    <sheet name="4" sheetId="120" r:id="rId5"/>
    <sheet name="5" sheetId="132" r:id="rId6"/>
    <sheet name="6" sheetId="133" r:id="rId7"/>
    <sheet name="7" sheetId="134" r:id="rId8"/>
    <sheet name="8" sheetId="135" r:id="rId9"/>
    <sheet name="9" sheetId="136" r:id="rId10"/>
    <sheet name="10" sheetId="137" r:id="rId11"/>
    <sheet name="11" sheetId="138" r:id="rId12"/>
    <sheet name="12" sheetId="139" r:id="rId13"/>
    <sheet name="13" sheetId="142" r:id="rId14"/>
    <sheet name="14" sheetId="143" r:id="rId15"/>
    <sheet name="15" sheetId="140" r:id="rId16"/>
    <sheet name="16" sheetId="144" r:id="rId17"/>
    <sheet name="17" sheetId="145" r:id="rId18"/>
    <sheet name="18" sheetId="147" r:id="rId19"/>
    <sheet name="19" sheetId="146" r:id="rId20"/>
    <sheet name="20" sheetId="148" r:id="rId21"/>
    <sheet name="21" sheetId="149" r:id="rId22"/>
    <sheet name="22" sheetId="150" r:id="rId23"/>
    <sheet name="23" sheetId="151" r:id="rId24"/>
    <sheet name="24" sheetId="152" r:id="rId25"/>
    <sheet name="25" sheetId="141" r:id="rId26"/>
    <sheet name="26" sheetId="153" r:id="rId27"/>
    <sheet name="27" sheetId="155" r:id="rId28"/>
    <sheet name="28" sheetId="124" r:id="rId29"/>
    <sheet name="29" sheetId="125" r:id="rId30"/>
    <sheet name="30" sheetId="126" r:id="rId31"/>
    <sheet name="31" sheetId="156" r:id="rId32"/>
    <sheet name="32" sheetId="157" r:id="rId33"/>
    <sheet name="33" sheetId="129" r:id="rId34"/>
    <sheet name="34" sheetId="72" r:id="rId35"/>
    <sheet name="35" sheetId="73" r:id="rId36"/>
    <sheet name="36" sheetId="104" r:id="rId37"/>
    <sheet name="37" sheetId="158" r:id="rId38"/>
    <sheet name="38" sheetId="106" r:id="rId39"/>
    <sheet name="39" sheetId="107" r:id="rId40"/>
    <sheet name="40" sheetId="122" r:id="rId41"/>
    <sheet name="41" sheetId="108" r:id="rId42"/>
    <sheet name="42" sheetId="109" r:id="rId43"/>
    <sheet name="43" sheetId="159" r:id="rId44"/>
    <sheet name="44" sheetId="111" r:id="rId45"/>
    <sheet name="45" sheetId="123" r:id="rId46"/>
    <sheet name="46" sheetId="160" r:id="rId47"/>
    <sheet name="47" sheetId="161" r:id="rId48"/>
    <sheet name="48" sheetId="84" r:id="rId49"/>
    <sheet name="49" sheetId="103" r:id="rId50"/>
    <sheet name="50" sheetId="114" r:id="rId51"/>
    <sheet name="51" sheetId="115" r:id="rId52"/>
    <sheet name="52" sheetId="162" r:id="rId53"/>
    <sheet name="53" sheetId="163" r:id="rId54"/>
    <sheet name="ABR" sheetId="154" r:id="rId5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33" l="1"/>
  <c r="S9" i="133"/>
  <c r="T9" i="133"/>
  <c r="U9" i="133"/>
  <c r="V9" i="133"/>
  <c r="W9" i="133"/>
  <c r="R10" i="133"/>
  <c r="S10" i="133"/>
  <c r="T10" i="133"/>
  <c r="U10" i="133"/>
  <c r="V10" i="133"/>
  <c r="W10" i="133"/>
  <c r="R11" i="133"/>
  <c r="S11" i="133"/>
  <c r="T11" i="133"/>
  <c r="U11" i="133"/>
  <c r="V11" i="133"/>
  <c r="W11" i="133"/>
  <c r="R12" i="133"/>
  <c r="S12" i="133"/>
  <c r="T12" i="133"/>
  <c r="U12" i="133"/>
  <c r="V12" i="133"/>
  <c r="W12" i="133"/>
  <c r="R13" i="133"/>
  <c r="S13" i="133"/>
  <c r="T13" i="133"/>
  <c r="U13" i="133"/>
  <c r="V13" i="133"/>
  <c r="W13" i="133"/>
  <c r="R14" i="133"/>
  <c r="S14" i="133"/>
  <c r="T14" i="133"/>
  <c r="U14" i="133"/>
  <c r="V14" i="133"/>
  <c r="W14" i="133"/>
  <c r="R15" i="133"/>
  <c r="S15" i="133"/>
  <c r="T15" i="133"/>
  <c r="U15" i="133"/>
  <c r="V15" i="133"/>
  <c r="W15" i="133"/>
  <c r="R16" i="133"/>
  <c r="S16" i="133"/>
  <c r="T16" i="133"/>
  <c r="U16" i="133"/>
  <c r="V16" i="133"/>
  <c r="W16" i="133"/>
  <c r="Q10" i="133"/>
  <c r="Q11" i="133"/>
  <c r="Q12" i="133"/>
  <c r="Q13" i="133"/>
  <c r="Q14" i="133"/>
  <c r="Q15" i="133"/>
  <c r="Q16" i="133"/>
  <c r="Q9" i="133"/>
  <c r="M15" i="153"/>
  <c r="M14" i="153"/>
  <c r="M13" i="153"/>
  <c r="M12" i="153"/>
  <c r="R6" i="137"/>
  <c r="R5" i="137"/>
  <c r="R4" i="137"/>
  <c r="B20" i="130"/>
  <c r="B29" i="130"/>
  <c r="C22" i="130"/>
  <c r="C8" i="130"/>
  <c r="B27" i="130"/>
  <c r="B16" i="130"/>
  <c r="B25" i="130"/>
  <c r="B36" i="130"/>
  <c r="B2" i="130"/>
  <c r="B21" i="130"/>
  <c r="C28" i="130"/>
  <c r="B38" i="130"/>
  <c r="B43" i="130"/>
  <c r="B5" i="130"/>
  <c r="C4" i="130"/>
  <c r="B49" i="130"/>
  <c r="B18" i="130"/>
  <c r="C31" i="130"/>
  <c r="B19" i="130"/>
  <c r="B4" i="130"/>
  <c r="C26" i="130"/>
  <c r="B32" i="130"/>
  <c r="C39" i="130"/>
  <c r="B46" i="130"/>
  <c r="B42" i="130"/>
  <c r="C19" i="130"/>
  <c r="B51" i="130"/>
  <c r="B30" i="130"/>
  <c r="C24" i="130"/>
  <c r="C47" i="130"/>
  <c r="C34" i="130"/>
  <c r="C3" i="130"/>
  <c r="C7" i="130"/>
  <c r="C43" i="130"/>
  <c r="B45" i="130"/>
  <c r="C21" i="130"/>
  <c r="C6" i="130"/>
  <c r="B33" i="130"/>
  <c r="C9" i="130"/>
  <c r="B34" i="130"/>
  <c r="C36" i="130"/>
  <c r="C20" i="130"/>
  <c r="B7" i="130"/>
  <c r="C27" i="130"/>
  <c r="B12" i="130"/>
  <c r="B22" i="130"/>
  <c r="C5" i="130"/>
  <c r="C23" i="130"/>
  <c r="C16" i="130"/>
  <c r="C53" i="130"/>
  <c r="B23" i="130"/>
  <c r="C18" i="130"/>
  <c r="B17" i="130"/>
  <c r="B9" i="130"/>
  <c r="C35" i="130"/>
  <c r="C52" i="130"/>
  <c r="C2" i="130"/>
  <c r="C42" i="130"/>
  <c r="C13" i="130"/>
  <c r="C30" i="130"/>
  <c r="B40" i="130"/>
  <c r="B26" i="130"/>
  <c r="C40" i="130"/>
  <c r="C32" i="130"/>
  <c r="B6" i="130"/>
  <c r="C44" i="130"/>
  <c r="B24" i="130"/>
  <c r="B44" i="130"/>
  <c r="B31" i="130"/>
  <c r="B48" i="130"/>
  <c r="C14" i="130"/>
  <c r="B52" i="130"/>
  <c r="B8" i="130"/>
  <c r="B54" i="130"/>
  <c r="C51" i="130"/>
  <c r="B14" i="130"/>
  <c r="B53" i="130"/>
  <c r="C25" i="130"/>
  <c r="C38" i="130"/>
  <c r="C33" i="130"/>
  <c r="B28" i="130"/>
  <c r="B50" i="130"/>
  <c r="C49" i="130"/>
  <c r="C48" i="130"/>
  <c r="B15" i="130"/>
  <c r="C15" i="130"/>
  <c r="B37" i="130"/>
  <c r="C45" i="130"/>
  <c r="C50" i="130"/>
  <c r="B41" i="130"/>
  <c r="B39" i="130"/>
  <c r="C54" i="130"/>
  <c r="B3" i="130"/>
  <c r="C11" i="130"/>
  <c r="C46" i="130"/>
  <c r="C41" i="130"/>
  <c r="B10" i="130"/>
  <c r="C10" i="130"/>
  <c r="B13" i="130"/>
  <c r="B47" i="130"/>
  <c r="C12" i="130"/>
  <c r="B35" i="130"/>
  <c r="C29" i="130"/>
  <c r="C37" i="130"/>
  <c r="B11" i="130"/>
  <c r="C17" i="130"/>
  <c r="R9" i="137" l="1"/>
</calcChain>
</file>

<file path=xl/sharedStrings.xml><?xml version="1.0" encoding="utf-8"?>
<sst xmlns="http://schemas.openxmlformats.org/spreadsheetml/2006/main" count="1636" uniqueCount="575">
  <si>
    <t>Банки</t>
  </si>
  <si>
    <t>Фінансові компанії</t>
  </si>
  <si>
    <t>ЮО-лізингодавці*</t>
  </si>
  <si>
    <t>Кредитні спілки</t>
  </si>
  <si>
    <t>Ломбарди</t>
  </si>
  <si>
    <t>Гроші (рахунки в банках)</t>
  </si>
  <si>
    <t>Основні засоби</t>
  </si>
  <si>
    <t>Інвестиційна нерухомість</t>
  </si>
  <si>
    <t>Фінансові інвестиції</t>
  </si>
  <si>
    <t>Дебіторська заборгованість</t>
  </si>
  <si>
    <t>Інші активи</t>
  </si>
  <si>
    <t>Кредити банків</t>
  </si>
  <si>
    <t>Кредиторська заборгованість</t>
  </si>
  <si>
    <t>Доходи майбутніх періодів</t>
  </si>
  <si>
    <t>Інші зобов’язання</t>
  </si>
  <si>
    <t>Капітал</t>
  </si>
  <si>
    <t>Залучення фінактивів</t>
  </si>
  <si>
    <t>Факторинг</t>
  </si>
  <si>
    <t>Кредити</t>
  </si>
  <si>
    <t>Юридичні особи</t>
  </si>
  <si>
    <t>Фізичні особи*</t>
  </si>
  <si>
    <t>Прибуток</t>
  </si>
  <si>
    <t>Збиток</t>
  </si>
  <si>
    <t>І.19</t>
  </si>
  <si>
    <t>ІІ.19</t>
  </si>
  <si>
    <t>ІІІ.19</t>
  </si>
  <si>
    <t>Більше 3 років</t>
  </si>
  <si>
    <t>Від 1 до 2 років</t>
  </si>
  <si>
    <t>Кількість договорів, тис. од. (п. ш.)</t>
  </si>
  <si>
    <t>Чистий фінансовий результат, млрд грн</t>
  </si>
  <si>
    <t>ROA (п. ш.)</t>
  </si>
  <si>
    <t>ROE (п. ш.)</t>
  </si>
  <si>
    <t>Banks</t>
  </si>
  <si>
    <t>Credit unions</t>
  </si>
  <si>
    <t>Pawnshops</t>
  </si>
  <si>
    <t>LE-lessors*</t>
  </si>
  <si>
    <t>Fixed assets</t>
  </si>
  <si>
    <t>Financial investments</t>
  </si>
  <si>
    <t>Receivables</t>
  </si>
  <si>
    <t>Other assets</t>
  </si>
  <si>
    <t>Cash (bank accounts)</t>
  </si>
  <si>
    <t>Investment properties</t>
  </si>
  <si>
    <t>Bank loans</t>
  </si>
  <si>
    <t>Other liabilities</t>
  </si>
  <si>
    <t>Loans</t>
  </si>
  <si>
    <t>Factoring</t>
  </si>
  <si>
    <t>Fund raising</t>
  </si>
  <si>
    <t>From 1 to 2 years</t>
  </si>
  <si>
    <t>From 2 to 3 years</t>
  </si>
  <si>
    <t>Over 3 years</t>
  </si>
  <si>
    <t>Number of contracts, thousands (r.h.s.)</t>
  </si>
  <si>
    <t>Profit</t>
  </si>
  <si>
    <t>Loss</t>
  </si>
  <si>
    <t>ROE (r.h.s.)</t>
  </si>
  <si>
    <t>ROA (r.h.s.)</t>
  </si>
  <si>
    <t>Q1.19</t>
  </si>
  <si>
    <t>Q2.19</t>
  </si>
  <si>
    <t>Q3.19</t>
  </si>
  <si>
    <t>Q4.19</t>
  </si>
  <si>
    <t>Accounts payable</t>
  </si>
  <si>
    <t>Equity</t>
  </si>
  <si>
    <t>Deferred income</t>
  </si>
  <si>
    <t>Обсяг операцій факторингу, млрд грн</t>
  </si>
  <si>
    <t>Finance companies</t>
  </si>
  <si>
    <t>Volume of factoring operations, UAH billions</t>
  </si>
  <si>
    <t>Net financial result, UAH billions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</si>
  <si>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</si>
  <si>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</si>
  <si>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</si>
  <si>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</si>
  <si>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</si>
  <si>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</si>
  <si>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</si>
  <si>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</si>
  <si>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</si>
  <si>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</si>
  <si>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Кількість надавачів фінансових послуг</t>
  </si>
  <si>
    <t>Number of financial service providers</t>
  </si>
  <si>
    <t>Insurers</t>
  </si>
  <si>
    <t>Страховики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</si>
  <si>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</si>
  <si>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</si>
  <si>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Corporates</t>
  </si>
  <si>
    <t>Individuals*</t>
  </si>
  <si>
    <t>До 31 дня</t>
  </si>
  <si>
    <t>Від 32 до 92 днів</t>
  </si>
  <si>
    <t>Від 93 днів до 1 року</t>
  </si>
  <si>
    <t>Up to 31 days</t>
  </si>
  <si>
    <t>From 32 to 92 days</t>
  </si>
  <si>
    <t>From 93 days to 1 year</t>
  </si>
  <si>
    <t>Asset structure of the financial sector, UAH billions</t>
  </si>
  <si>
    <t>* ЮО-лізингодавці не є фінансовими компаніями, однак послуги з надання фінансового лізингу регулюються НБУ</t>
  </si>
  <si>
    <t>* Legal entities (LE) - lessors do not belong to finance companies, but financial leasing services are regulated by the NBU</t>
  </si>
  <si>
    <t>I.21</t>
  </si>
  <si>
    <t>Q1.21</t>
  </si>
  <si>
    <t>І.21</t>
  </si>
  <si>
    <t>Q3.21</t>
  </si>
  <si>
    <t>IV.21</t>
  </si>
  <si>
    <t>Q4.21</t>
  </si>
  <si>
    <t>Кредитні спілки (п. ш.)</t>
  </si>
  <si>
    <t>Ломбарди (п. ш.)</t>
  </si>
  <si>
    <t>Credit unions (r.h.s.)</t>
  </si>
  <si>
    <t>Pawnshops (r.h.s.)</t>
  </si>
  <si>
    <t>Q1.22</t>
  </si>
  <si>
    <t>І.22</t>
  </si>
  <si>
    <t>Структура активів фінансових компаній, млрд грн</t>
  </si>
  <si>
    <t>Finance companies’ asset structure, UAH billions</t>
  </si>
  <si>
    <t>Структура зобов’язань фінансових компаній, млрд грн</t>
  </si>
  <si>
    <t>Composition of finance companies’ equity and liabilities, UAH billions</t>
  </si>
  <si>
    <t>Кредиторська заборг.</t>
  </si>
  <si>
    <t>Обсяги наданих фінансових послуг фінансовими компаніями за видами послуг (за квартал), млрд грн</t>
  </si>
  <si>
    <t>Financial services provided by finance companies, by type of service (quarterly data), UAH billions</t>
  </si>
  <si>
    <t>Залишки валових кредитів фінансових компаній, млрд грн</t>
  </si>
  <si>
    <t>Gross outstanding loans of finance companies, UAH billions</t>
  </si>
  <si>
    <t>* Включаючи ФОП.</t>
  </si>
  <si>
    <t>* Including sole proprietors.</t>
  </si>
  <si>
    <t>Від 2 до 3 років</t>
  </si>
  <si>
    <t>Legal entity</t>
  </si>
  <si>
    <t>Volume and number of factoring agreements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</si>
  <si>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</si>
  <si>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</si>
  <si>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Структура активів ломбардів, млрд грн</t>
  </si>
  <si>
    <t>Грошові кошти  </t>
  </si>
  <si>
    <t xml:space="preserve">Cash </t>
  </si>
  <si>
    <t>Інше</t>
  </si>
  <si>
    <t>Other</t>
  </si>
  <si>
    <t>Структура пасивів ломбардів, млрд грн</t>
  </si>
  <si>
    <t>Власний капітал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</si>
  <si>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</si>
  <si>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</si>
  <si>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</si>
  <si>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</si>
  <si>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</si>
  <si>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</si>
  <si>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</si>
  <si>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</si>
  <si>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</si>
  <si>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</si>
  <si>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</si>
  <si>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</si>
  <si>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* Уключають витрати, пов’язані з реалізацією та утриманням заставного майна.</t>
  </si>
  <si>
    <t>Процентний дохід</t>
  </si>
  <si>
    <t>Interest income</t>
  </si>
  <si>
    <t>Штрафи, пеня</t>
  </si>
  <si>
    <t>Fines, penalties</t>
  </si>
  <si>
    <t>Дохід від реалізації майна</t>
  </si>
  <si>
    <t>Income from the sale of property</t>
  </si>
  <si>
    <t>Інші доходи </t>
  </si>
  <si>
    <t>Other income</t>
  </si>
  <si>
    <t>Витрати на зарплату</t>
  </si>
  <si>
    <t>Salary costs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</si>
  <si>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</si>
  <si>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</si>
  <si>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</si>
  <si>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</si>
  <si>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</si>
  <si>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</si>
  <si>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</si>
  <si>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Net profit, UAH millions</t>
  </si>
  <si>
    <t>Q2.22</t>
  </si>
  <si>
    <t>ІІ.22</t>
  </si>
  <si>
    <t>Будівельне обладнання та техніка</t>
  </si>
  <si>
    <t>Інше обладнання</t>
  </si>
  <si>
    <t>Легкові автомобілі</t>
  </si>
  <si>
    <t>Автотранспорт для перевезення вантажів та пасажирів</t>
  </si>
  <si>
    <t>Інший транспорт</t>
  </si>
  <si>
    <t>Будівлі та споруди</t>
  </si>
  <si>
    <t>До 1 року</t>
  </si>
  <si>
    <t>Від 3 до 5 років</t>
  </si>
  <si>
    <t>Від 5 до 10 років</t>
  </si>
  <si>
    <t>Більше 10 років</t>
  </si>
  <si>
    <t>Обсяги наданих фінансових послуг фінансовими компаніями за видами послуг, ІV кв. 2021 = 100%</t>
  </si>
  <si>
    <t>Financial services provided by finance companies, by type of service (quarterly data), Q4 2021 = 100%</t>
  </si>
  <si>
    <t>Pawnshop’s assets, UAH billions</t>
  </si>
  <si>
    <t>Обсяги договорів фінансового лізингу за обладнанням, млрд грн</t>
  </si>
  <si>
    <t>Обсяги договорів фінансового лізингу за терміном дії, млрд грн</t>
  </si>
  <si>
    <t>* Including expenses related to selling and maintaining pledged property.</t>
  </si>
  <si>
    <t>Pawnshops’ liabilities and equity, UAH billions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</si>
  <si>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</si>
  <si>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</si>
  <si>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Структура обсягу кредитів, наданих протягом кварталу, фінансовими компаніями за строковістю і типом клієнтів</t>
  </si>
  <si>
    <t>Breakdown of loans issued during quarter, by financial companies by maturity and client’s type</t>
  </si>
  <si>
    <t>Обсяг та кількість договорів факторингу</t>
  </si>
  <si>
    <t>Volumes of financial leasing agreements by type of equipment, UAH billions</t>
  </si>
  <si>
    <t>Construction equipment and machinery</t>
  </si>
  <si>
    <t>Agricultural equipment and machinery (except transport)</t>
  </si>
  <si>
    <t>Other equipment</t>
  </si>
  <si>
    <t>Passenger cars</t>
  </si>
  <si>
    <t>Commercial motor vehicles</t>
  </si>
  <si>
    <t>Other vehicles</t>
  </si>
  <si>
    <t>Buildings and structures</t>
  </si>
  <si>
    <t>Volumes of financial leasing agreements by maturity, UAH billions</t>
  </si>
  <si>
    <t>Up to 1 year</t>
  </si>
  <si>
    <t>From 3 to 5 years</t>
  </si>
  <si>
    <t>From 5 to 10 years</t>
  </si>
  <si>
    <t>Over 10 years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</si>
  <si>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</si>
  <si>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</si>
  <si>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Структура обсягу наданих кредитів ломбардами за видами застави</t>
  </si>
  <si>
    <t>Pawnshop’s loan portfolio structure by type of collateral</t>
  </si>
  <si>
    <t>Q3.22</t>
  </si>
  <si>
    <t>ІІІ.22</t>
  </si>
  <si>
    <t>Q4.22</t>
  </si>
  <si>
    <t>IV.22</t>
  </si>
  <si>
    <t>Сільгосп. обладнання та техніка (крім транспорту)</t>
  </si>
  <si>
    <t>Q1.23</t>
  </si>
  <si>
    <t>І.23</t>
  </si>
  <si>
    <t>Частка активів десяти найбільших установ у сегментах</t>
  </si>
  <si>
    <t>Share of assets of the TOP 10 institutions in the segments</t>
  </si>
  <si>
    <t>Q2.23</t>
  </si>
  <si>
    <t>ІІ.23</t>
  </si>
  <si>
    <t>Частка договорів за кількістю</t>
  </si>
  <si>
    <t>Частка договорів за сумами</t>
  </si>
  <si>
    <t>Авансовий платіж</t>
  </si>
  <si>
    <t>Кредити постачальників</t>
  </si>
  <si>
    <t>Випуск ЦП</t>
  </si>
  <si>
    <t>Кошти МФО</t>
  </si>
  <si>
    <t>Кошти бюджетів</t>
  </si>
  <si>
    <t>Інші джерела</t>
  </si>
  <si>
    <t>Частки кредитних угод фінансових компаній, укладених дистанційно упродовж кварталу</t>
  </si>
  <si>
    <t>Share of contracts by quantity</t>
  </si>
  <si>
    <t>Share of contracts by amounts</t>
  </si>
  <si>
    <t>Shares of credit agreements of financial companies concluded remotely during the quarter</t>
  </si>
  <si>
    <t>Розподіл джерел фінансування лізингових операцій за звітний період*, млрд грн</t>
  </si>
  <si>
    <t>Finance companies and LE-lessors.</t>
  </si>
  <si>
    <t>Фінансові компанії та ЮО-лізингодавці.</t>
  </si>
  <si>
    <t>Distribution of sources of financing of leasing operations for the reporting period*, UAH billions</t>
  </si>
  <si>
    <t>Advance payment</t>
  </si>
  <si>
    <t>Supplier loans</t>
  </si>
  <si>
    <t>MFI funds</t>
  </si>
  <si>
    <t>Budget funds</t>
  </si>
  <si>
    <t>Other sources</t>
  </si>
  <si>
    <t>Securities issue</t>
  </si>
  <si>
    <t>Q3.23</t>
  </si>
  <si>
    <t>ІІІ.23</t>
  </si>
  <si>
    <t>Загальні активи кредитних спілок (КС) та частка членів кредитних спілок, які  отримали кредити, млрд грн</t>
  </si>
  <si>
    <t>Total assets of credit unions (CU) and share of credit union members who took out loans, UAH billions</t>
  </si>
  <si>
    <t>12.20</t>
  </si>
  <si>
    <t>12.21</t>
  </si>
  <si>
    <t>12.22</t>
  </si>
  <si>
    <t>03.23</t>
  </si>
  <si>
    <t>06.23</t>
  </si>
  <si>
    <t>09.23</t>
  </si>
  <si>
    <t>Активи КС, що залучають депозити</t>
  </si>
  <si>
    <t>Assets of deposit-taking CUs</t>
  </si>
  <si>
    <t>Активи КС, що не залучають депозити</t>
  </si>
  <si>
    <t>Assets of non-deposit-taking CUs</t>
  </si>
  <si>
    <t>Частка членів КС, які мають кредити, % (п. ш.)</t>
  </si>
  <si>
    <t>CU members that have loans, % of the total numbers (r.h.s.)</t>
  </si>
  <si>
    <t>Структура основної суми заборгованості за кредитами членів кредитних спілок, млрд грн</t>
  </si>
  <si>
    <t>Structure of the principal amount of the share of СU members debt on loans, UAH billions</t>
  </si>
  <si>
    <t>На бізнесові потреби</t>
  </si>
  <si>
    <t>Business loans</t>
  </si>
  <si>
    <t>На придбання, будівництво, ремонт нерухомості</t>
  </si>
  <si>
    <t>Loans for the purchase, construction, repair of real estate</t>
  </si>
  <si>
    <t>Споживчі</t>
  </si>
  <si>
    <t>Consumer loans</t>
  </si>
  <si>
    <t>Частка прострочених більш як на 90 днів кредитів, % (п. ш.)</t>
  </si>
  <si>
    <t>NPL, % (r.h.s.)</t>
  </si>
  <si>
    <t>Зобов’язання та власний капітал, млн грн</t>
  </si>
  <si>
    <t>Liabilities and equity, UAH millions</t>
  </si>
  <si>
    <t>Значення у відсотках на графіку показують частку складових у структурі фондування.</t>
  </si>
  <si>
    <t>The percentage values ​​on the graph show the share of components in the funding structure.</t>
  </si>
  <si>
    <t>Обов’язкові пайові внески </t>
  </si>
  <si>
    <t>Compulsory share contributions</t>
  </si>
  <si>
    <t>Додаткові поворотні внески</t>
  </si>
  <si>
    <t>Add. repayable contributions</t>
  </si>
  <si>
    <t>Резервний капітал </t>
  </si>
  <si>
    <t>Reserve capital</t>
  </si>
  <si>
    <t>Accumulated profit / loss</t>
  </si>
  <si>
    <t xml:space="preserve">Депозити </t>
  </si>
  <si>
    <t xml:space="preserve">Deposits </t>
  </si>
  <si>
    <t>Кошти ОКС, КС, банків, інші зобов’язання</t>
  </si>
  <si>
    <t>Funds of UCU, CU, banks, оther liabilities</t>
  </si>
  <si>
    <t>Операційна ефективність діяльності кредитних спілок (наростаючим підсумком)</t>
  </si>
  <si>
    <t>Operational efficiency on cumulative basis</t>
  </si>
  <si>
    <t>ІV.19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</si>
  <si>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</si>
  <si>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</si>
  <si>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</si>
  <si>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</si>
  <si>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</si>
  <si>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</si>
  <si>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</si>
  <si>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>Розподіл нормативів достатності основного капіталу за часткою активів кредитних спілок</t>
  </si>
  <si>
    <t>Distribution of banks’ core capital adequacy standards by CU’s assets</t>
  </si>
  <si>
    <t/>
  </si>
  <si>
    <t>03.21</t>
  </si>
  <si>
    <t>06.21</t>
  </si>
  <si>
    <t>09.21</t>
  </si>
  <si>
    <t>03.22</t>
  </si>
  <si>
    <t>06.22</t>
  </si>
  <si>
    <t>09.22</t>
  </si>
  <si>
    <t>&lt;7%</t>
  </si>
  <si>
    <t>7–15%</t>
  </si>
  <si>
    <t>15–30%</t>
  </si>
  <si>
    <t>30–50%</t>
  </si>
  <si>
    <t>&gt;50%</t>
  </si>
  <si>
    <t>Назва</t>
  </si>
  <si>
    <t>ABR</t>
  </si>
  <si>
    <t>Перелік скорочень</t>
  </si>
  <si>
    <t>Abbreviations</t>
  </si>
  <si>
    <t>Чистий фінансовий результат надавачів небанківських фінансових послуг, млн грн</t>
  </si>
  <si>
    <t>Обсяг активів страховиків та їхня кількість, млрд грн</t>
  </si>
  <si>
    <t>Number of insurers and their assets, UAH billions</t>
  </si>
  <si>
    <t>Страховики життя</t>
  </si>
  <si>
    <t>Life</t>
  </si>
  <si>
    <t>Ризикові страховики</t>
  </si>
  <si>
    <t>Non-life</t>
  </si>
  <si>
    <t>Кількість компаній (п. ш.)</t>
  </si>
  <si>
    <t>Number of insurers (r.h.s.)</t>
  </si>
  <si>
    <t>Структура прийнятних активів на покриття резервів страховиків, млрд грн</t>
  </si>
  <si>
    <t>Structure of assets eligible to cover insurers’ reserves, UAH billions</t>
  </si>
  <si>
    <t>Motor (Transport) Insurance Bureau of Ukraine.</t>
  </si>
  <si>
    <t>Інші</t>
  </si>
  <si>
    <t>Нерухоме майно</t>
  </si>
  <si>
    <t>Real estate</t>
  </si>
  <si>
    <t>Поточні рахунки</t>
  </si>
  <si>
    <t>Current accounts</t>
  </si>
  <si>
    <t>Вимоги до перестраховиків</t>
  </si>
  <si>
    <t>Reinsurance claims</t>
  </si>
  <si>
    <t>Залишки в МТСБУ</t>
  </si>
  <si>
    <t>Balances at MTIBU</t>
  </si>
  <si>
    <t>Державні цінні папери</t>
  </si>
  <si>
    <t>Government securities</t>
  </si>
  <si>
    <t>Депозити</t>
  </si>
  <si>
    <t>Deposits</t>
  </si>
  <si>
    <t>Структура активів страховиків життя</t>
  </si>
  <si>
    <t>Assets breakdown of life insurers</t>
  </si>
  <si>
    <t>Long-term investments</t>
  </si>
  <si>
    <t>Довгострокові інвестиції</t>
  </si>
  <si>
    <t>Current investments</t>
  </si>
  <si>
    <t>Поточні інвестиції</t>
  </si>
  <si>
    <t>Cash</t>
  </si>
  <si>
    <t>Грошові кошти</t>
  </si>
  <si>
    <t>Вимоги до перестраховика</t>
  </si>
  <si>
    <t>Deferred acquisition costs</t>
  </si>
  <si>
    <t>Відстрочені аквіз. витрати</t>
  </si>
  <si>
    <t>Структура активів ризикових страховиків</t>
  </si>
  <si>
    <t>Assets breakdown of non-life insurers</t>
  </si>
  <si>
    <t>Кошти у МТСБУ</t>
  </si>
  <si>
    <t>Премії та рівень виплат за видами страхування, млрд грн</t>
  </si>
  <si>
    <t>Premiums and ratio of claims paid by type of insurance, UAH billions</t>
  </si>
  <si>
    <t>ІII.21</t>
  </si>
  <si>
    <t>ІII.22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</si>
  <si>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</si>
  <si>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</si>
  <si>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</si>
  <si>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</si>
  <si>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життя* (п. ш.)</t>
  </si>
  <si>
    <t>Ratio of life claims paid  (r.h.s.)</t>
  </si>
  <si>
    <t>Рівень виплат ризикового страхування* (п. ш.)</t>
  </si>
  <si>
    <t>Ratio of non-life claims paid (r.h.s.)</t>
  </si>
  <si>
    <t>Премії, належні перестраховикам, рівень виплат та коефіцієнт утримання, млрд грн</t>
  </si>
  <si>
    <t>Premiums ceded to reinsurers, ratio of claims paid and retention rate, UAH billions</t>
  </si>
  <si>
    <t>130+110</t>
  </si>
  <si>
    <t>021+031</t>
  </si>
  <si>
    <t>020+030+020</t>
  </si>
  <si>
    <t>030-031</t>
  </si>
  <si>
    <t>Премії, належні перестраховикам-нерезидентам</t>
  </si>
  <si>
    <t>Premiums ceded to non-resident reinsurers</t>
  </si>
  <si>
    <t>Премії, належні перестраховикам-резидентам</t>
  </si>
  <si>
    <t>Premiums ceded to resident reinsurers</t>
  </si>
  <si>
    <t>Retention ratio* (r.h.s.)</t>
  </si>
  <si>
    <t>Рівень виплат* (п. ш.)</t>
  </si>
  <si>
    <t xml:space="preserve">Ratio of claims paid (r.h.s.) </t>
  </si>
  <si>
    <t>Значення у відсотках вказує на рівень виплат відповідного виду.</t>
  </si>
  <si>
    <t>The percentage value indicates the claim payouts to premiums ratio of the respective type of insurance.  C&amp;C - Comprehensive and collision car insurance * Compulsory motor third party liability insurance ** International Motor Insurance Card System. C&amp;C - Comprehensive and collision car insurance.</t>
  </si>
  <si>
    <t>Premiums</t>
  </si>
  <si>
    <t>Claims</t>
  </si>
  <si>
    <t>Премії</t>
  </si>
  <si>
    <t>Виплати</t>
  </si>
  <si>
    <t>C&amp;C</t>
  </si>
  <si>
    <t>КАСКО</t>
  </si>
  <si>
    <t>MTPL*</t>
  </si>
  <si>
    <t>ОСЦПВ</t>
  </si>
  <si>
    <t>Health insurance</t>
  </si>
  <si>
    <t>Медичне страхування</t>
  </si>
  <si>
    <t>Green Card**</t>
  </si>
  <si>
    <t>Life insurance</t>
  </si>
  <si>
    <t>Життя</t>
  </si>
  <si>
    <t>Property and fire risks</t>
  </si>
  <si>
    <t>Майно та вогн. ризики</t>
  </si>
  <si>
    <t>Liability</t>
  </si>
  <si>
    <t>Відповідальність</t>
  </si>
  <si>
    <t>Accident insurance</t>
  </si>
  <si>
    <t>Від нещасних випадків</t>
  </si>
  <si>
    <t>Cargo and luggage</t>
  </si>
  <si>
    <t>Вантажі та багаж</t>
  </si>
  <si>
    <t>Financial exposure</t>
  </si>
  <si>
    <t>Фінансові ризики</t>
  </si>
  <si>
    <t xml:space="preserve"> C&amp;C - Comprehensive and collision car insurance. * Compulsory motor third party liability insurance. ** International Motor Insurance Card. </t>
  </si>
  <si>
    <t>“Зелена картка”</t>
  </si>
  <si>
    <t>Структура страхових премій за основними видами страхування, млрд грн</t>
  </si>
  <si>
    <t>Structure of insurance premiums by major types of insurance, UAH billions</t>
  </si>
  <si>
    <t>* КАСКО, ОСЦПВ, “Зелена картка”. ** Життя, медичне страхування</t>
  </si>
  <si>
    <t>* Comprehensive and collision car insurance, MTPL (Compulsory motor third party liability insurance), Green Card (International Motor Insurance Card). ** Health insurance, life insurance</t>
  </si>
  <si>
    <t>II.22</t>
  </si>
  <si>
    <t>II.23</t>
  </si>
  <si>
    <t>Автострахування*</t>
  </si>
  <si>
    <t>Motor*</t>
  </si>
  <si>
    <t>Особисте**</t>
  </si>
  <si>
    <t>Personal**</t>
  </si>
  <si>
    <t>Декомпозиція чистого фінансового результату страховиків, млрд грн</t>
  </si>
  <si>
    <t>Non-life insurers</t>
  </si>
  <si>
    <t>Life insurers</t>
  </si>
  <si>
    <t>Операційний результат</t>
  </si>
  <si>
    <t>Інвестиційний результат</t>
  </si>
  <si>
    <t>Other revenues and expenses</t>
  </si>
  <si>
    <t>Інші доходи та витрати</t>
  </si>
  <si>
    <t>Income tax</t>
  </si>
  <si>
    <t>Податок на прибуток</t>
  </si>
  <si>
    <t>Net income</t>
  </si>
  <si>
    <t>Non-Life</t>
  </si>
  <si>
    <t>Коефіцієнти резервування добровільного страхування</t>
  </si>
  <si>
    <t>Loss reserve ratios of voluntary insurance</t>
  </si>
  <si>
    <t>Коефіцієнти резервування розраховані в річному вимірі.</t>
  </si>
  <si>
    <t>Annualized ratios.</t>
  </si>
  <si>
    <t>Loss reserves, UAH billions</t>
  </si>
  <si>
    <t>Резерв збитків,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</si>
  <si>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</si>
  <si>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</si>
  <si>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</si>
  <si>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</si>
  <si>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Share of IBNR in loss reserves (r.h.s.)</t>
  </si>
  <si>
    <t>Частка IBNR у резервах збитків (п. ш.)</t>
  </si>
  <si>
    <t>Резерви збитків до чистих премій (за квартал) (п. ш.)</t>
  </si>
  <si>
    <t>Резерви збитків до чистих виплат (за квартал) (п. ш.)</t>
  </si>
  <si>
    <t>Коефіцієнти резервування обов’язкового страхування</t>
  </si>
  <si>
    <t>Loss reserve ratios of compulsory insurance</t>
  </si>
  <si>
    <t>Динаміка коефіцієнтів збитковості (loss ratio) основних видів страхування</t>
  </si>
  <si>
    <t>Loss ratio dynamics for key insurance types</t>
  </si>
  <si>
    <t>Annualized ratios. C&amp;C - Comprehensive and collision car insurance. * Compulsory motor third party liability insurance ** International Motor Insurance Card System</t>
  </si>
  <si>
    <t>С&amp;C</t>
  </si>
  <si>
    <t>Частка премій з обов’язкового страхування та коефіцієнти збитковості (loss ratio) ризикового страхування</t>
  </si>
  <si>
    <t>Share of compulsory insurance premiums and loss ratio of non-life insurance</t>
  </si>
  <si>
    <t>Share of premiums from mandatory insurance</t>
  </si>
  <si>
    <t>Частка премій від обов’язкових видів страхування</t>
  </si>
  <si>
    <t>Loss ratio of mandatory insurance</t>
  </si>
  <si>
    <t>Loss ratio обов’язкового страхування</t>
  </si>
  <si>
    <t>Loss ratio of voluntary insurance</t>
  </si>
  <si>
    <t>Loss ratio добровільного страхування</t>
  </si>
  <si>
    <t>Фінансовий результат наростаючим підсумком і показники операційної діяльності ризикових страховиків, млрд грн</t>
  </si>
  <si>
    <t>Cumulative profit or loss and operating performance indicators of non-life insurers, UAH billions</t>
  </si>
  <si>
    <t>Financial result</t>
  </si>
  <si>
    <t>Фінансовий результат</t>
  </si>
  <si>
    <t>Loss ratio (r.h.s.)</t>
  </si>
  <si>
    <t>Loss ratio (п. ш.)</t>
  </si>
  <si>
    <t>Combined ratio (r.h.s.)</t>
  </si>
  <si>
    <t>Combined ratio (п. ш.)</t>
  </si>
  <si>
    <t>Operating ratio (r.h.s.)</t>
  </si>
  <si>
    <t>Operating ratio (п. ш.)</t>
  </si>
  <si>
    <t>Фінансовий результат наростаючим підсумком і прибутковість ризикових страховиків, млрд грн</t>
  </si>
  <si>
    <t>Financial performance of non-life insurers on a cumulative basis, UAH billions</t>
  </si>
  <si>
    <t>Показники операційної діяльності ризикових страховиків у брутто та нетто вимірах</t>
  </si>
  <si>
    <t>Net and gross performance indicators of non-life insurers</t>
  </si>
  <si>
    <t>Gross</t>
  </si>
  <si>
    <t>Net</t>
  </si>
  <si>
    <t>Брутто</t>
  </si>
  <si>
    <t>Нетто</t>
  </si>
  <si>
    <t>Loss ratio</t>
  </si>
  <si>
    <t>Combined ratio</t>
  </si>
  <si>
    <t>Operating ratio</t>
  </si>
  <si>
    <t>Розподіл страховиків за рентабельністю активів</t>
  </si>
  <si>
    <t>Distribution of insurers by return on assets</t>
  </si>
  <si>
    <t>ROA&lt;0%</t>
  </si>
  <si>
    <r>
      <t>0%</t>
    </r>
    <r>
      <rPr>
        <sz val="7.5"/>
        <color theme="1"/>
        <rFont val="Calibri"/>
        <family val="2"/>
        <charset val="204"/>
      </rPr>
      <t>≤</t>
    </r>
    <r>
      <rPr>
        <sz val="7.5"/>
        <color theme="1"/>
        <rFont val="Arial"/>
        <family val="2"/>
        <charset val="204"/>
      </rPr>
      <t>ROA&lt;3%</t>
    </r>
  </si>
  <si>
    <t>3%≤ROA&lt;6%</t>
  </si>
  <si>
    <t>6%≤ROA&lt;10%</t>
  </si>
  <si>
    <t>ROA&gt;10%</t>
  </si>
  <si>
    <t>Фінансовий результат наростаючим підсумком і прибутковість страховиків життя, млрд грн</t>
  </si>
  <si>
    <t>Financial performance of life insurers on a cumulative basis, UAH billions</t>
  </si>
  <si>
    <t>Number of companies (r.h.s.)</t>
  </si>
  <si>
    <t>Assets, UAH billions</t>
  </si>
  <si>
    <t>Активи, млрд грн</t>
  </si>
  <si>
    <t>&lt;50%</t>
  </si>
  <si>
    <t>50–99%</t>
  </si>
  <si>
    <t>100–150%</t>
  </si>
  <si>
    <t>&gt;150%</t>
  </si>
  <si>
    <t>Накопичений прибуток / збиток </t>
  </si>
  <si>
    <t>Коефіцієнт утримання** (п. ш.)</t>
  </si>
  <si>
    <t>CIR</t>
  </si>
  <si>
    <t>Cost-to-income ratio. The ratio of operating expenses to operating income</t>
  </si>
  <si>
    <t>The loss ratio plus the ratio of operating expenses to premiums adjusted for unearned premium reserves</t>
  </si>
  <si>
    <t>CU</t>
  </si>
  <si>
    <t>Comprehensive and collision car insurance</t>
  </si>
  <si>
    <t>IBNR</t>
  </si>
  <si>
    <t>Incurred but not reported (claims)</t>
  </si>
  <si>
    <t>Green Card</t>
  </si>
  <si>
    <t>International Motor Insurance Card System</t>
  </si>
  <si>
    <t>LE</t>
  </si>
  <si>
    <t>Legal entity lessors</t>
  </si>
  <si>
    <t>A legal entity that is not a financial institution entitled to provide a single financial service which is financial leasing. They can engage in other economic activities, such as operating leasing.</t>
  </si>
  <si>
    <t>The ratio of claim payments adjusted for the change in claims provisions and claims handling expenses to premiums adjusted for unearned premium reserves</t>
  </si>
  <si>
    <t>MTIBU</t>
  </si>
  <si>
    <t>Motor (Transport) Insurance Bureau of Ukraine</t>
  </si>
  <si>
    <t>National Bank of Ukraine</t>
  </si>
  <si>
    <t>NBFIs</t>
  </si>
  <si>
    <t>Non-bank financial institutions</t>
  </si>
  <si>
    <t>NPL</t>
  </si>
  <si>
    <t>Nonperforming loans</t>
  </si>
  <si>
    <t>MTPL</t>
  </si>
  <si>
    <t>Compulsory Motor third party liability insurance</t>
  </si>
  <si>
    <t>Ratio of claims paid</t>
  </si>
  <si>
    <t>The ratio of claim payments to premiums for four quarters preceding the estimate date</t>
  </si>
  <si>
    <t>Register</t>
  </si>
  <si>
    <t>The state register of financial institutions</t>
  </si>
  <si>
    <t>ROA</t>
  </si>
  <si>
    <t>Return on assets</t>
  </si>
  <si>
    <t>ROE</t>
  </si>
  <si>
    <t>Return on equity</t>
  </si>
  <si>
    <t>UCU</t>
  </si>
  <si>
    <t>Union of credit unions</t>
  </si>
  <si>
    <t>pp</t>
  </si>
  <si>
    <t>Percentage point</t>
  </si>
  <si>
    <t>UAH</t>
  </si>
  <si>
    <t>Ukrainian hryvnia</t>
  </si>
  <si>
    <t>USD, US dollar</t>
  </si>
  <si>
    <t>United States dollar</t>
  </si>
  <si>
    <t>Q</t>
  </si>
  <si>
    <t>Quarter</t>
  </si>
  <si>
    <t>H1 / H2</t>
  </si>
  <si>
    <t>First / second half (of a year)</t>
  </si>
  <si>
    <t>mln</t>
  </si>
  <si>
    <t>million</t>
  </si>
  <si>
    <t>r.h.s.</t>
  </si>
  <si>
    <t>Right-hand scale</t>
  </si>
  <si>
    <t>yoy</t>
  </si>
  <si>
    <t>Year-on-year</t>
  </si>
  <si>
    <t>qoq</t>
  </si>
  <si>
    <t>Quarter-on-quarter</t>
  </si>
  <si>
    <t>Розподіл активів страховиків* за співвідношенням прийнятних активів та нормативного запасу платоспроможності</t>
  </si>
  <si>
    <t>** Співвідношення чистих премій страховиків до валових премій</t>
  </si>
  <si>
    <t>** ratio of insurers’ net premiums to gross premiums</t>
  </si>
  <si>
    <t>Distribution of insurers’ assets by ratio of eligible assets to required solvency margin</t>
  </si>
  <si>
    <t>Net profit/loss of providers of non-banking financial services, UAH millions</t>
  </si>
  <si>
    <t>Decomposition of insurers' net income, UAH billions</t>
  </si>
  <si>
    <t>Operating income</t>
  </si>
  <si>
    <t>Investment income</t>
  </si>
  <si>
    <t>Title</t>
  </si>
  <si>
    <t>IV.23</t>
  </si>
  <si>
    <t>Q4.23</t>
  </si>
  <si>
    <t>ІV.23</t>
  </si>
  <si>
    <t>12.23</t>
  </si>
  <si>
    <t>Страхові премії та виплати за найпоширенішими видами страхування за 2023 рік, млрд грн</t>
  </si>
  <si>
    <t>Breakdown of insurance premiums and claim payments by most popular types of insurance in 2023, UAH billions</t>
  </si>
  <si>
    <t>Страхові премії за найбільшими видами страхування, І квартал 2021 року = 100%</t>
  </si>
  <si>
    <t>Breakdown of insurance premiums by most types of insurance, Q1 2021 = 100%</t>
  </si>
  <si>
    <t>Валові страхові премії за видами страхування (без вхідного перестрахування), І квартал 2021 року = 100%</t>
  </si>
  <si>
    <t>Net insurance premiums by types of insurance (without input reinsurance), Q1 2021 = 100%</t>
  </si>
  <si>
    <t>Премії з ризикового страхування в розрізі типів страхувальників, І квартал 2021 року = 100%</t>
  </si>
  <si>
    <t>Non-life insurance premiums in terms of types of policyholders, Q1 2021 = 100%</t>
  </si>
  <si>
    <t>Розподіл кількості компаній і розміру активів страховиків* за співвідношенням прийнятних активів та нормативного запасу платоспроможності на 1 січня 2024 року</t>
  </si>
  <si>
    <t>Distribution of number and assets of insurers by ratio of eligible assets to required solvency margin, as of 1 January 2024</t>
  </si>
  <si>
    <t>Графік побудовано з використанням даних 97 компаній.</t>
  </si>
  <si>
    <t>This figure is based on data from 97 companies.</t>
  </si>
  <si>
    <t>Фізичні особи</t>
  </si>
  <si>
    <t>Середні процентні ставки за непогашеними кредитами та депозитами членів КС</t>
  </si>
  <si>
    <t>Average interest rates on outstanding loans and deposits of CU members</t>
  </si>
  <si>
    <t>Спред між середньою ставкою кредитів та депозитів, в. п. (п. ш.)</t>
  </si>
  <si>
    <t>The spread between the average rate of loans and deposits, p.p. (r.h.s.)</t>
  </si>
  <si>
    <t xml:space="preserve"> </t>
  </si>
  <si>
    <t>ІV.21</t>
  </si>
  <si>
    <t>ІV.22</t>
  </si>
  <si>
    <t>Чисті процентні доходи за операц. з членами КС</t>
  </si>
  <si>
    <t>* ЮО-лізингодавці та фінансові компанії.</t>
  </si>
  <si>
    <t>* Legal entities-lessors and finance companies.</t>
  </si>
  <si>
    <t>Guarantees</t>
  </si>
  <si>
    <t>Гарантії</t>
  </si>
  <si>
    <t>Leasing*</t>
  </si>
  <si>
    <t>Фінансовий лізинг*</t>
  </si>
  <si>
    <t>Частка кредитів, заставою за якими є автомобілі, нерухомість та інші види активів, становить 0.83%.</t>
  </si>
  <si>
    <t>The share of loans secured with cars, real estate, and other assets is 0.83%.</t>
  </si>
  <si>
    <t>Legal entities</t>
  </si>
  <si>
    <t>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</si>
</sst>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%"/>
    <numFmt numFmtId="170" formatCode="0.00000"/>
    <numFmt numFmtId="171" formatCode="#,##0.0000"/>
    <numFmt numFmtId="172" formatCode="0.0000"/>
    <numFmt numFmtId="173" formatCode="_-* #,##0.0_-;\-* #,##0.0_-;_-* &quot;-&quot;??_-;_-@_-"/>
    <numFmt numFmtId="174" formatCode="_-* #,##0_-;\-* #,##0_-;_-* &quot;-&quot;??_-;_-@_-"/>
    <numFmt numFmtId="175" formatCode="_-* #,##0.0\ _₴_-;\-* #,##0.0\ _₴_-;_-* &quot;-&quot;?\ _₴_-;_-@_-"/>
    <numFmt numFmtId="176" formatCode="_-* #,##0.00\ _₴_-;\-* #,##0.00\ _₴_-;_-* &quot;-&quot;??\ _₴_-;_-@_-"/>
    <numFmt numFmtId="177" formatCode="#,##0.00000"/>
    <numFmt numFmtId="178" formatCode="0.000000"/>
  </numFmts>
  <fonts count="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b/>
      <i/>
      <sz val="7.5"/>
      <color rgb="FF141414"/>
      <name val="Arial"/>
      <family val="2"/>
      <charset val="204"/>
    </font>
    <font>
      <sz val="7.5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sz val="7.5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sz val="12"/>
      <name val="Arial Cyr"/>
      <charset val="204"/>
    </font>
    <font>
      <sz val="9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7.5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8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7.5"/>
      <color theme="10"/>
      <name val="Arial"/>
      <family val="2"/>
      <charset val="204"/>
    </font>
    <font>
      <b/>
      <sz val="7.5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7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7.5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7.5"/>
      <color indexed="61"/>
      <name val="Arial"/>
      <family val="2"/>
      <charset val="204"/>
    </font>
    <font>
      <sz val="7.5"/>
      <color theme="1"/>
      <name val="Calibri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21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0" fontId="20" fillId="0" borderId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3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3" fillId="0" borderId="0"/>
    <xf numFmtId="0" fontId="3" fillId="0" borderId="0"/>
    <xf numFmtId="9" fontId="3" fillId="0" borderId="0" quotePrefix="1" applyFont="0" applyFill="0" applyBorder="0" applyAlignment="0">
      <protection locked="0"/>
    </xf>
    <xf numFmtId="0" fontId="3" fillId="0" borderId="0"/>
    <xf numFmtId="43" fontId="3" fillId="0" borderId="0" quotePrefix="1" applyFont="0" applyFill="0" applyBorder="0" applyAlignment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0" fontId="25" fillId="0" borderId="0"/>
    <xf numFmtId="0" fontId="20" fillId="0" borderId="0"/>
    <xf numFmtId="0" fontId="28" fillId="0" borderId="0"/>
    <xf numFmtId="0" fontId="30" fillId="0" borderId="0"/>
    <xf numFmtId="0" fontId="30" fillId="0" borderId="0"/>
    <xf numFmtId="0" fontId="3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4">
    <xf numFmtId="0" fontId="0" fillId="0" borderId="0" xfId="0"/>
    <xf numFmtId="3" fontId="0" fillId="0" borderId="0" xfId="0" applyNumberFormat="1"/>
    <xf numFmtId="0" fontId="9" fillId="2" borderId="0" xfId="14" applyFont="1" applyFill="1"/>
    <xf numFmtId="0" fontId="12" fillId="2" borderId="0" xfId="14" applyFont="1" applyFill="1"/>
    <xf numFmtId="0" fontId="12" fillId="2" borderId="0" xfId="16" applyFont="1" applyFill="1"/>
    <xf numFmtId="0" fontId="12" fillId="0" borderId="0" xfId="2" applyFont="1"/>
    <xf numFmtId="14" fontId="13" fillId="0" borderId="0" xfId="0" applyNumberFormat="1" applyFont="1" applyAlignment="1">
      <alignment horizontal="center"/>
    </xf>
    <xf numFmtId="3" fontId="12" fillId="0" borderId="0" xfId="2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/>
    <xf numFmtId="3" fontId="13" fillId="0" borderId="0" xfId="0" applyNumberFormat="1" applyFont="1"/>
    <xf numFmtId="166" fontId="13" fillId="0" borderId="0" xfId="0" applyNumberFormat="1" applyFont="1"/>
    <xf numFmtId="165" fontId="13" fillId="0" borderId="0" xfId="1" applyNumberFormat="1" applyFont="1" applyAlignment="1">
      <alignment horizontal="right"/>
    </xf>
    <xf numFmtId="165" fontId="13" fillId="0" borderId="0" xfId="0" applyNumberFormat="1" applyFont="1"/>
    <xf numFmtId="3" fontId="13" fillId="0" borderId="0" xfId="1" applyNumberFormat="1" applyFont="1" applyFill="1" applyAlignment="1">
      <alignment horizontal="right"/>
    </xf>
    <xf numFmtId="165" fontId="0" fillId="0" borderId="0" xfId="0" applyNumberForma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Alignment="1">
      <alignment horizontal="right"/>
    </xf>
    <xf numFmtId="9" fontId="13" fillId="0" borderId="0" xfId="0" applyNumberFormat="1" applyFont="1"/>
    <xf numFmtId="0" fontId="18" fillId="2" borderId="0" xfId="0" applyFont="1" applyFill="1"/>
    <xf numFmtId="0" fontId="16" fillId="2" borderId="0" xfId="0" applyFont="1" applyFill="1"/>
    <xf numFmtId="0" fontId="12" fillId="2" borderId="0" xfId="0" applyFont="1" applyFill="1"/>
    <xf numFmtId="9" fontId="12" fillId="0" borderId="0" xfId="1" applyFont="1" applyFill="1" applyBorder="1"/>
    <xf numFmtId="14" fontId="13" fillId="2" borderId="0" xfId="0" applyNumberFormat="1" applyFont="1" applyFill="1"/>
    <xf numFmtId="9" fontId="13" fillId="2" borderId="0" xfId="1" applyFont="1" applyFill="1"/>
    <xf numFmtId="9" fontId="12" fillId="2" borderId="0" xfId="1" applyFont="1" applyFill="1" applyBorder="1"/>
    <xf numFmtId="0" fontId="19" fillId="0" borderId="0" xfId="0" applyFont="1"/>
    <xf numFmtId="165" fontId="12" fillId="0" borderId="0" xfId="1" applyNumberFormat="1" applyFont="1" applyAlignment="1">
      <alignment horizontal="right"/>
    </xf>
    <xf numFmtId="0" fontId="18" fillId="0" borderId="0" xfId="32" applyFont="1"/>
    <xf numFmtId="0" fontId="13" fillId="0" borderId="0" xfId="32" applyFont="1"/>
    <xf numFmtId="0" fontId="13" fillId="0" borderId="0" xfId="21" applyFont="1"/>
    <xf numFmtId="0" fontId="26" fillId="0" borderId="0" xfId="0" applyFont="1" applyAlignment="1">
      <alignment horizontal="left" vertical="center"/>
    </xf>
    <xf numFmtId="0" fontId="27" fillId="0" borderId="0" xfId="0" applyFont="1"/>
    <xf numFmtId="49" fontId="12" fillId="2" borderId="0" xfId="0" applyNumberFormat="1" applyFont="1" applyFill="1" applyAlignment="1">
      <alignment horizontal="left" vertical="center"/>
    </xf>
    <xf numFmtId="0" fontId="9" fillId="0" borderId="0" xfId="32" applyFont="1"/>
    <xf numFmtId="10" fontId="13" fillId="0" borderId="0" xfId="0" applyNumberFormat="1" applyFont="1"/>
    <xf numFmtId="14" fontId="13" fillId="0" borderId="0" xfId="0" applyNumberFormat="1" applyFont="1"/>
    <xf numFmtId="166" fontId="0" fillId="0" borderId="0" xfId="0" applyNumberFormat="1"/>
    <xf numFmtId="1" fontId="13" fillId="0" borderId="0" xfId="1" applyNumberFormat="1" applyFont="1" applyAlignment="1">
      <alignment horizontal="right"/>
    </xf>
    <xf numFmtId="1" fontId="13" fillId="0" borderId="0" xfId="1" applyNumberFormat="1" applyFont="1" applyFill="1" applyAlignment="1">
      <alignment horizontal="right"/>
    </xf>
    <xf numFmtId="1" fontId="12" fillId="0" borderId="0" xfId="1" applyNumberFormat="1" applyFont="1" applyFill="1" applyAlignment="1">
      <alignment horizontal="right"/>
    </xf>
    <xf numFmtId="168" fontId="0" fillId="0" borderId="0" xfId="0" applyNumberFormat="1"/>
    <xf numFmtId="0" fontId="12" fillId="0" borderId="0" xfId="14" applyFont="1"/>
    <xf numFmtId="166" fontId="13" fillId="0" borderId="0" xfId="0" applyNumberFormat="1" applyFont="1" applyAlignment="1">
      <alignment horizontal="center"/>
    </xf>
    <xf numFmtId="164" fontId="13" fillId="0" borderId="0" xfId="1" applyNumberFormat="1" applyFont="1" applyFill="1" applyAlignment="1">
      <alignment horizontal="center"/>
    </xf>
    <xf numFmtId="0" fontId="11" fillId="0" borderId="1" xfId="15" applyFont="1" applyBorder="1" applyAlignment="1"/>
    <xf numFmtId="0" fontId="11" fillId="0" borderId="0" xfId="15" applyFont="1" applyBorder="1" applyAlignment="1"/>
    <xf numFmtId="0" fontId="9" fillId="0" borderId="0" xfId="0" applyFont="1"/>
    <xf numFmtId="9" fontId="13" fillId="0" borderId="0" xfId="1" applyFont="1"/>
    <xf numFmtId="9" fontId="12" fillId="0" borderId="0" xfId="1" applyFont="1"/>
    <xf numFmtId="166" fontId="12" fillId="0" borderId="0" xfId="1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166" fontId="12" fillId="0" borderId="0" xfId="0" applyNumberFormat="1" applyFont="1"/>
    <xf numFmtId="0" fontId="29" fillId="0" borderId="0" xfId="0" applyFont="1"/>
    <xf numFmtId="9" fontId="13" fillId="2" borderId="0" xfId="1" applyFont="1" applyFill="1" applyBorder="1" applyAlignment="1" applyProtection="1">
      <alignment horizontal="right" vertical="center"/>
    </xf>
    <xf numFmtId="9" fontId="13" fillId="0" borderId="0" xfId="1" applyFont="1" applyBorder="1"/>
    <xf numFmtId="0" fontId="12" fillId="0" borderId="0" xfId="0" applyFont="1" applyAlignment="1">
      <alignment horizontal="left" vertical="center"/>
    </xf>
    <xf numFmtId="9" fontId="13" fillId="0" borderId="0" xfId="1" applyFont="1" applyFill="1"/>
    <xf numFmtId="9" fontId="12" fillId="0" borderId="0" xfId="1" applyFont="1" applyFill="1"/>
    <xf numFmtId="167" fontId="13" fillId="0" borderId="0" xfId="0" applyNumberFormat="1" applyFont="1"/>
    <xf numFmtId="0" fontId="11" fillId="0" borderId="1" xfId="15" applyFont="1" applyBorder="1" applyAlignment="1">
      <alignment horizontal="center"/>
    </xf>
    <xf numFmtId="0" fontId="11" fillId="0" borderId="1" xfId="15" applyFont="1" applyBorder="1" applyAlignment="1">
      <alignment horizontal="left"/>
    </xf>
    <xf numFmtId="165" fontId="14" fillId="0" borderId="0" xfId="0" applyNumberFormat="1" applyFont="1"/>
    <xf numFmtId="1" fontId="12" fillId="0" borderId="0" xfId="0" applyNumberFormat="1" applyFont="1" applyAlignment="1">
      <alignment horizontal="center" vertical="center"/>
    </xf>
    <xf numFmtId="10" fontId="13" fillId="0" borderId="0" xfId="1" applyNumberFormat="1" applyFont="1"/>
    <xf numFmtId="10" fontId="12" fillId="0" borderId="0" xfId="1" applyNumberFormat="1" applyFont="1"/>
    <xf numFmtId="0" fontId="12" fillId="0" borderId="0" xfId="0" applyFont="1"/>
    <xf numFmtId="166" fontId="12" fillId="0" borderId="0" xfId="0" applyNumberFormat="1" applyFont="1" applyAlignment="1">
      <alignment horizontal="center" vertical="center"/>
    </xf>
    <xf numFmtId="164" fontId="0" fillId="0" borderId="0" xfId="1" applyNumberFormat="1" applyFont="1"/>
    <xf numFmtId="9" fontId="14" fillId="0" borderId="0" xfId="1" applyFont="1"/>
    <xf numFmtId="168" fontId="12" fillId="0" borderId="0" xfId="1" applyNumberFormat="1" applyFont="1"/>
    <xf numFmtId="10" fontId="0" fillId="0" borderId="0" xfId="1" applyNumberFormat="1" applyFont="1"/>
    <xf numFmtId="9" fontId="0" fillId="0" borderId="0" xfId="1" applyFont="1"/>
    <xf numFmtId="0" fontId="13" fillId="0" borderId="0" xfId="1" applyNumberFormat="1" applyFont="1"/>
    <xf numFmtId="0" fontId="14" fillId="0" borderId="0" xfId="1" applyNumberFormat="1" applyFont="1"/>
    <xf numFmtId="0" fontId="9" fillId="2" borderId="0" xfId="0" applyFont="1" applyFill="1"/>
    <xf numFmtId="164" fontId="12" fillId="0" borderId="0" xfId="1" applyNumberFormat="1" applyFont="1"/>
    <xf numFmtId="3" fontId="12" fillId="0" borderId="0" xfId="1" applyNumberFormat="1" applyFont="1" applyFill="1" applyAlignment="1">
      <alignment horizontal="right"/>
    </xf>
    <xf numFmtId="1" fontId="13" fillId="0" borderId="0" xfId="0" applyNumberFormat="1" applyFont="1"/>
    <xf numFmtId="1" fontId="12" fillId="0" borderId="0" xfId="0" applyNumberFormat="1" applyFont="1"/>
    <xf numFmtId="166" fontId="13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/>
    <xf numFmtId="0" fontId="19" fillId="0" borderId="0" xfId="0" applyFont="1" applyAlignment="1">
      <alignment horizontal="left" vertical="center"/>
    </xf>
    <xf numFmtId="0" fontId="11" fillId="0" borderId="0" xfId="15" applyFont="1" applyBorder="1" applyAlignment="1">
      <alignment horizontal="center"/>
    </xf>
    <xf numFmtId="0" fontId="18" fillId="0" borderId="0" xfId="34" applyFont="1"/>
    <xf numFmtId="0" fontId="13" fillId="0" borderId="0" xfId="24" applyFont="1"/>
    <xf numFmtId="0" fontId="11" fillId="0" borderId="1" xfId="15" applyFont="1" applyFill="1" applyBorder="1" applyAlignment="1">
      <alignment horizontal="left"/>
    </xf>
    <xf numFmtId="0" fontId="13" fillId="0" borderId="0" xfId="24" applyFont="1" applyAlignment="1">
      <alignment wrapText="1"/>
    </xf>
    <xf numFmtId="0" fontId="16" fillId="0" borderId="0" xfId="24" applyFont="1"/>
    <xf numFmtId="0" fontId="12" fillId="0" borderId="0" xfId="24" applyFont="1"/>
    <xf numFmtId="166" fontId="13" fillId="0" borderId="0" xfId="24" applyNumberFormat="1" applyFont="1"/>
    <xf numFmtId="0" fontId="33" fillId="0" borderId="0" xfId="23" applyFont="1"/>
    <xf numFmtId="49" fontId="34" fillId="0" borderId="0" xfId="23" applyNumberFormat="1" applyFont="1" applyAlignment="1">
      <alignment horizontal="center" vertical="center"/>
    </xf>
    <xf numFmtId="0" fontId="17" fillId="0" borderId="0" xfId="23" applyFont="1"/>
    <xf numFmtId="0" fontId="17" fillId="0" borderId="0" xfId="23" applyFont="1" applyAlignment="1">
      <alignment horizontal="right"/>
    </xf>
    <xf numFmtId="166" fontId="17" fillId="0" borderId="0" xfId="23" applyNumberFormat="1" applyFont="1"/>
    <xf numFmtId="0" fontId="33" fillId="0" borderId="0" xfId="23" applyFont="1" applyAlignment="1">
      <alignment horizontal="center"/>
    </xf>
    <xf numFmtId="0" fontId="35" fillId="0" borderId="0" xfId="18" applyFont="1" applyAlignment="1">
      <alignment vertical="top" wrapText="1" shrinkToFit="1"/>
    </xf>
    <xf numFmtId="0" fontId="12" fillId="0" borderId="0" xfId="18" applyFont="1" applyAlignment="1">
      <alignment vertical="top" wrapText="1" shrinkToFit="1"/>
    </xf>
    <xf numFmtId="49" fontId="29" fillId="0" borderId="0" xfId="23" applyNumberFormat="1" applyFont="1" applyAlignment="1">
      <alignment horizontal="center" vertical="center"/>
    </xf>
    <xf numFmtId="0" fontId="12" fillId="0" borderId="0" xfId="23" applyFont="1"/>
    <xf numFmtId="0" fontId="12" fillId="0" borderId="0" xfId="23" applyFont="1" applyAlignment="1">
      <alignment horizontal="left"/>
    </xf>
    <xf numFmtId="166" fontId="29" fillId="0" borderId="0" xfId="23" applyNumberFormat="1" applyFont="1" applyAlignment="1">
      <alignment horizontal="center"/>
    </xf>
    <xf numFmtId="9" fontId="29" fillId="0" borderId="0" xfId="1" applyFont="1" applyFill="1" applyBorder="1" applyAlignment="1">
      <alignment horizontal="center"/>
    </xf>
    <xf numFmtId="0" fontId="36" fillId="0" borderId="0" xfId="23" applyFont="1"/>
    <xf numFmtId="0" fontId="37" fillId="0" borderId="0" xfId="23" applyFont="1"/>
    <xf numFmtId="165" fontId="38" fillId="0" borderId="0" xfId="23" applyNumberFormat="1" applyFont="1" applyAlignment="1">
      <alignment horizontal="center" vertical="center"/>
    </xf>
    <xf numFmtId="3" fontId="39" fillId="0" borderId="0" xfId="23" applyNumberFormat="1" applyFont="1" applyAlignment="1">
      <alignment horizontal="center" vertical="center"/>
    </xf>
    <xf numFmtId="165" fontId="39" fillId="0" borderId="0" xfId="23" applyNumberFormat="1" applyFont="1" applyAlignment="1">
      <alignment horizontal="center" vertical="center"/>
    </xf>
    <xf numFmtId="0" fontId="40" fillId="0" borderId="0" xfId="23" applyFont="1" applyAlignment="1">
      <alignment horizontal="center"/>
    </xf>
    <xf numFmtId="0" fontId="12" fillId="0" borderId="0" xfId="36" applyFont="1" applyAlignment="1">
      <alignment horizontal="center" vertical="center"/>
    </xf>
    <xf numFmtId="0" fontId="11" fillId="0" borderId="1" xfId="12" applyFont="1" applyBorder="1" applyAlignment="1">
      <alignment horizontal="left"/>
    </xf>
    <xf numFmtId="0" fontId="13" fillId="0" borderId="0" xfId="24" applyFont="1" applyAlignment="1">
      <alignment horizontal="left"/>
    </xf>
    <xf numFmtId="0" fontId="13" fillId="0" borderId="0" xfId="35" applyFont="1" applyAlignment="1">
      <alignment horizontal="left"/>
    </xf>
    <xf numFmtId="1" fontId="13" fillId="0" borderId="0" xfId="24" applyNumberFormat="1" applyFont="1"/>
    <xf numFmtId="0" fontId="34" fillId="0" borderId="0" xfId="37" applyFont="1"/>
    <xf numFmtId="0" fontId="29" fillId="0" borderId="0" xfId="37" applyFont="1"/>
    <xf numFmtId="1" fontId="34" fillId="0" borderId="0" xfId="37" applyNumberFormat="1" applyFont="1"/>
    <xf numFmtId="0" fontId="41" fillId="0" borderId="0" xfId="37" applyFont="1"/>
    <xf numFmtId="0" fontId="42" fillId="0" borderId="0" xfId="37" applyFont="1"/>
    <xf numFmtId="166" fontId="39" fillId="0" borderId="0" xfId="23" applyNumberFormat="1" applyFont="1" applyAlignment="1">
      <alignment horizontal="center"/>
    </xf>
    <xf numFmtId="1" fontId="39" fillId="0" borderId="0" xfId="23" applyNumberFormat="1" applyFont="1" applyAlignment="1">
      <alignment horizontal="center"/>
    </xf>
    <xf numFmtId="0" fontId="43" fillId="0" borderId="0" xfId="37" applyFont="1"/>
    <xf numFmtId="0" fontId="32" fillId="0" borderId="0" xfId="37" applyFont="1"/>
    <xf numFmtId="0" fontId="12" fillId="0" borderId="0" xfId="37" applyFont="1" applyAlignment="1">
      <alignment horizontal="center"/>
    </xf>
    <xf numFmtId="49" fontId="29" fillId="0" borderId="0" xfId="37" applyNumberFormat="1" applyFont="1" applyAlignment="1">
      <alignment horizontal="center" vertical="center"/>
    </xf>
    <xf numFmtId="0" fontId="44" fillId="0" borderId="0" xfId="37" applyFont="1" applyAlignment="1">
      <alignment horizontal="center"/>
    </xf>
    <xf numFmtId="0" fontId="12" fillId="0" borderId="0" xfId="37" applyFont="1" applyAlignment="1">
      <alignment horizontal="left"/>
    </xf>
    <xf numFmtId="1" fontId="29" fillId="0" borderId="0" xfId="31" applyNumberFormat="1" applyFont="1" applyBorder="1" applyAlignment="1">
      <alignment horizontal="center"/>
    </xf>
    <xf numFmtId="1" fontId="12" fillId="0" borderId="0" xfId="31" applyNumberFormat="1" applyFont="1" applyBorder="1" applyAlignment="1">
      <alignment horizontal="center"/>
    </xf>
    <xf numFmtId="1" fontId="12" fillId="0" borderId="0" xfId="31" applyNumberFormat="1" applyFont="1" applyFill="1" applyBorder="1" applyAlignment="1">
      <alignment horizontal="center"/>
    </xf>
    <xf numFmtId="1" fontId="29" fillId="0" borderId="0" xfId="31" applyNumberFormat="1" applyFont="1" applyFill="1" applyBorder="1" applyAlignment="1">
      <alignment horizontal="center"/>
    </xf>
    <xf numFmtId="0" fontId="22" fillId="0" borderId="0" xfId="37"/>
    <xf numFmtId="9" fontId="29" fillId="0" borderId="0" xfId="1" applyFont="1" applyAlignment="1">
      <alignment horizontal="center"/>
    </xf>
    <xf numFmtId="9" fontId="29" fillId="0" borderId="0" xfId="1" applyFont="1" applyFill="1" applyAlignment="1">
      <alignment horizontal="center"/>
    </xf>
    <xf numFmtId="9" fontId="29" fillId="0" borderId="0" xfId="1" applyFont="1"/>
    <xf numFmtId="9" fontId="22" fillId="0" borderId="0" xfId="1" applyFont="1" applyFill="1"/>
    <xf numFmtId="9" fontId="0" fillId="0" borderId="0" xfId="64" applyFont="1"/>
    <xf numFmtId="1" fontId="22" fillId="0" borderId="0" xfId="37" applyNumberFormat="1"/>
    <xf numFmtId="0" fontId="12" fillId="0" borderId="0" xfId="16" applyFont="1"/>
    <xf numFmtId="0" fontId="19" fillId="0" borderId="0" xfId="0" applyFont="1" applyAlignment="1">
      <alignment vertical="center"/>
    </xf>
    <xf numFmtId="0" fontId="31" fillId="0" borderId="0" xfId="39" applyFont="1"/>
    <xf numFmtId="0" fontId="29" fillId="0" borderId="0" xfId="39" applyFont="1" applyAlignment="1">
      <alignment horizontal="left"/>
    </xf>
    <xf numFmtId="49" fontId="39" fillId="0" borderId="0" xfId="23" applyNumberFormat="1" applyFont="1" applyAlignment="1">
      <alignment horizontal="center"/>
    </xf>
    <xf numFmtId="49" fontId="31" fillId="0" borderId="0" xfId="39" applyNumberFormat="1" applyFont="1"/>
    <xf numFmtId="49" fontId="29" fillId="0" borderId="0" xfId="39" applyNumberFormat="1" applyFont="1" applyAlignment="1">
      <alignment horizontal="left"/>
    </xf>
    <xf numFmtId="0" fontId="12" fillId="0" borderId="0" xfId="39" applyFont="1" applyAlignment="1">
      <alignment horizontal="left" vertical="top" wrapText="1"/>
    </xf>
    <xf numFmtId="49" fontId="29" fillId="0" borderId="0" xfId="36" applyNumberFormat="1" applyFont="1"/>
    <xf numFmtId="1" fontId="31" fillId="0" borderId="0" xfId="39" applyNumberFormat="1" applyFont="1"/>
    <xf numFmtId="1" fontId="29" fillId="0" borderId="0" xfId="39" applyNumberFormat="1" applyFont="1" applyAlignment="1">
      <alignment horizontal="center"/>
    </xf>
    <xf numFmtId="0" fontId="29" fillId="0" borderId="0" xfId="39" applyFont="1" applyAlignment="1">
      <alignment horizontal="center"/>
    </xf>
    <xf numFmtId="9" fontId="22" fillId="0" borderId="0" xfId="1" applyFont="1" applyFill="1" applyBorder="1"/>
    <xf numFmtId="9" fontId="22" fillId="0" borderId="0" xfId="1" applyFont="1" applyFill="1" applyAlignment="1">
      <alignment horizontal="center"/>
    </xf>
    <xf numFmtId="9" fontId="12" fillId="0" borderId="0" xfId="31" applyFont="1" applyFill="1" applyBorder="1" applyAlignment="1">
      <alignment horizontal="center"/>
    </xf>
    <xf numFmtId="9" fontId="22" fillId="0" borderId="0" xfId="1" applyFont="1" applyFill="1" applyBorder="1" applyAlignment="1">
      <alignment horizontal="center"/>
    </xf>
    <xf numFmtId="0" fontId="18" fillId="0" borderId="0" xfId="24" applyFont="1"/>
    <xf numFmtId="0" fontId="13" fillId="0" borderId="0" xfId="67" applyFont="1"/>
    <xf numFmtId="0" fontId="18" fillId="2" borderId="0" xfId="68" applyFont="1" applyFill="1"/>
    <xf numFmtId="0" fontId="13" fillId="0" borderId="0" xfId="67" applyFont="1" applyAlignment="1">
      <alignment horizontal="center"/>
    </xf>
    <xf numFmtId="0" fontId="18" fillId="0" borderId="0" xfId="21" applyFont="1"/>
    <xf numFmtId="0" fontId="13" fillId="2" borderId="0" xfId="68" applyFont="1" applyFill="1"/>
    <xf numFmtId="0" fontId="12" fillId="0" borderId="0" xfId="21" applyFont="1"/>
    <xf numFmtId="166" fontId="13" fillId="0" borderId="0" xfId="67" applyNumberFormat="1" applyFont="1"/>
    <xf numFmtId="9" fontId="13" fillId="0" borderId="0" xfId="69" applyFont="1"/>
    <xf numFmtId="2" fontId="13" fillId="0" borderId="0" xfId="67" applyNumberFormat="1" applyFont="1"/>
    <xf numFmtId="49" fontId="13" fillId="0" borderId="0" xfId="67" applyNumberFormat="1" applyFont="1"/>
    <xf numFmtId="49" fontId="13" fillId="0" borderId="0" xfId="67" applyNumberFormat="1" applyFont="1" applyAlignment="1">
      <alignment horizontal="center"/>
    </xf>
    <xf numFmtId="49" fontId="13" fillId="0" borderId="0" xfId="69" applyNumberFormat="1" applyFont="1" applyAlignment="1">
      <alignment horizontal="center"/>
    </xf>
    <xf numFmtId="164" fontId="13" fillId="0" borderId="0" xfId="69" applyNumberFormat="1" applyFont="1" applyFill="1" applyAlignment="1">
      <alignment horizontal="center"/>
    </xf>
    <xf numFmtId="164" fontId="13" fillId="0" borderId="0" xfId="70" applyNumberFormat="1" applyFont="1"/>
    <xf numFmtId="0" fontId="13" fillId="0" borderId="0" xfId="71" applyFont="1"/>
    <xf numFmtId="0" fontId="52" fillId="0" borderId="0" xfId="0" applyFont="1" applyAlignment="1">
      <alignment horizontal="center"/>
    </xf>
    <xf numFmtId="0" fontId="11" fillId="0" borderId="0" xfId="15" applyFont="1"/>
    <xf numFmtId="0" fontId="11" fillId="0" borderId="0" xfId="15" applyFont="1" applyAlignment="1">
      <alignment horizontal="right"/>
    </xf>
    <xf numFmtId="165" fontId="13" fillId="2" borderId="0" xfId="0" applyNumberFormat="1" applyFont="1" applyFill="1"/>
    <xf numFmtId="1" fontId="13" fillId="2" borderId="0" xfId="0" applyNumberFormat="1" applyFont="1" applyFill="1"/>
    <xf numFmtId="3" fontId="13" fillId="2" borderId="0" xfId="0" applyNumberFormat="1" applyFont="1" applyFill="1"/>
    <xf numFmtId="0" fontId="52" fillId="2" borderId="0" xfId="0" applyFont="1" applyFill="1"/>
    <xf numFmtId="0" fontId="11" fillId="0" borderId="1" xfId="73" applyFont="1" applyBorder="1" applyAlignment="1">
      <alignment horizontal="left"/>
    </xf>
    <xf numFmtId="0" fontId="11" fillId="0" borderId="0" xfId="73" applyFont="1" applyBorder="1" applyAlignment="1">
      <alignment horizontal="center"/>
    </xf>
    <xf numFmtId="0" fontId="3" fillId="2" borderId="0" xfId="51" applyFill="1"/>
    <xf numFmtId="0" fontId="44" fillId="2" borderId="0" xfId="0" applyFont="1" applyFill="1"/>
    <xf numFmtId="0" fontId="12" fillId="2" borderId="0" xfId="51" applyFont="1" applyFill="1"/>
    <xf numFmtId="49" fontId="13" fillId="2" borderId="0" xfId="0" applyNumberFormat="1" applyFont="1" applyFill="1"/>
    <xf numFmtId="9" fontId="3" fillId="2" borderId="0" xfId="1" applyFont="1" applyFill="1"/>
    <xf numFmtId="3" fontId="12" fillId="0" borderId="0" xfId="0" applyNumberFormat="1" applyFont="1"/>
    <xf numFmtId="165" fontId="3" fillId="2" borderId="0" xfId="51" applyNumberFormat="1" applyFill="1"/>
    <xf numFmtId="171" fontId="3" fillId="2" borderId="0" xfId="51" applyNumberFormat="1" applyFill="1"/>
    <xf numFmtId="2" fontId="13" fillId="0" borderId="0" xfId="1" applyNumberFormat="1" applyFont="1" applyFill="1" applyBorder="1"/>
    <xf numFmtId="164" fontId="13" fillId="0" borderId="0" xfId="1" applyNumberFormat="1" applyFont="1" applyFill="1" applyBorder="1"/>
    <xf numFmtId="10" fontId="13" fillId="0" borderId="0" xfId="1" applyNumberFormat="1" applyFont="1" applyFill="1" applyBorder="1"/>
    <xf numFmtId="2" fontId="3" fillId="2" borderId="0" xfId="1" applyNumberFormat="1" applyFont="1" applyFill="1"/>
    <xf numFmtId="172" fontId="13" fillId="0" borderId="0" xfId="1" applyNumberFormat="1" applyFont="1" applyFill="1" applyBorder="1"/>
    <xf numFmtId="164" fontId="3" fillId="2" borderId="0" xfId="1" applyNumberFormat="1" applyFont="1" applyFill="1"/>
    <xf numFmtId="10" fontId="3" fillId="2" borderId="0" xfId="51" applyNumberFormat="1" applyFill="1"/>
    <xf numFmtId="4" fontId="3" fillId="2" borderId="0" xfId="51" applyNumberFormat="1" applyFill="1"/>
    <xf numFmtId="168" fontId="3" fillId="2" borderId="0" xfId="51" applyNumberFormat="1" applyFill="1"/>
    <xf numFmtId="0" fontId="0" fillId="2" borderId="0" xfId="0" applyFill="1"/>
    <xf numFmtId="0" fontId="11" fillId="0" borderId="1" xfId="73" applyFont="1" applyBorder="1" applyAlignment="1">
      <alignment horizontal="center"/>
    </xf>
    <xf numFmtId="14" fontId="0" fillId="2" borderId="0" xfId="0" applyNumberFormat="1" applyFill="1"/>
    <xf numFmtId="166" fontId="13" fillId="2" borderId="0" xfId="0" applyNumberFormat="1" applyFont="1" applyFill="1"/>
    <xf numFmtId="166" fontId="12" fillId="2" borderId="0" xfId="0" applyNumberFormat="1" applyFont="1" applyFill="1"/>
    <xf numFmtId="166" fontId="0" fillId="2" borderId="0" xfId="0" applyNumberFormat="1" applyFill="1"/>
    <xf numFmtId="166" fontId="32" fillId="2" borderId="0" xfId="0" applyNumberFormat="1" applyFont="1" applyFill="1"/>
    <xf numFmtId="9" fontId="0" fillId="0" borderId="0" xfId="0" applyNumberFormat="1"/>
    <xf numFmtId="9" fontId="0" fillId="2" borderId="0" xfId="0" applyNumberFormat="1" applyFill="1"/>
    <xf numFmtId="9" fontId="0" fillId="2" borderId="0" xfId="1" applyFont="1" applyFill="1"/>
    <xf numFmtId="0" fontId="32" fillId="2" borderId="0" xfId="0" applyFont="1" applyFill="1"/>
    <xf numFmtId="164" fontId="32" fillId="2" borderId="0" xfId="1" applyNumberFormat="1" applyFont="1" applyFill="1"/>
    <xf numFmtId="49" fontId="0" fillId="2" borderId="0" xfId="0" applyNumberFormat="1" applyFill="1"/>
    <xf numFmtId="0" fontId="15" fillId="2" borderId="0" xfId="0" applyFont="1" applyFill="1"/>
    <xf numFmtId="49" fontId="12" fillId="2" borderId="0" xfId="41" applyNumberFormat="1" applyFont="1" applyFill="1"/>
    <xf numFmtId="9" fontId="13" fillId="2" borderId="0" xfId="1" applyFont="1" applyFill="1" applyProtection="1"/>
    <xf numFmtId="49" fontId="3" fillId="2" borderId="0" xfId="41" applyNumberFormat="1" applyFill="1"/>
    <xf numFmtId="9" fontId="0" fillId="2" borderId="0" xfId="1" applyFont="1" applyFill="1" applyProtection="1"/>
    <xf numFmtId="164" fontId="0" fillId="2" borderId="0" xfId="0" applyNumberFormat="1" applyFill="1"/>
    <xf numFmtId="10" fontId="0" fillId="2" borderId="0" xfId="0" applyNumberFormat="1" applyFill="1"/>
    <xf numFmtId="0" fontId="3" fillId="2" borderId="0" xfId="43" applyFill="1"/>
    <xf numFmtId="0" fontId="11" fillId="0" borderId="0" xfId="74" applyFont="1" applyBorder="1" applyAlignment="1"/>
    <xf numFmtId="0" fontId="54" fillId="2" borderId="0" xfId="43" applyFont="1" applyFill="1"/>
    <xf numFmtId="0" fontId="12" fillId="2" borderId="0" xfId="43" applyFont="1" applyFill="1"/>
    <xf numFmtId="0" fontId="13" fillId="2" borderId="0" xfId="0" applyFont="1" applyFill="1" applyAlignment="1">
      <alignment horizontal="center"/>
    </xf>
    <xf numFmtId="49" fontId="12" fillId="2" borderId="0" xfId="43" applyNumberFormat="1" applyFont="1" applyFill="1" applyAlignment="1">
      <alignment vertical="center"/>
    </xf>
    <xf numFmtId="173" fontId="12" fillId="2" borderId="0" xfId="44" applyNumberFormat="1" applyFont="1" applyFill="1" applyBorder="1" applyAlignment="1">
      <alignment horizontal="right" vertical="center"/>
      <protection locked="0"/>
    </xf>
    <xf numFmtId="173" fontId="12" fillId="2" borderId="0" xfId="44" applyNumberFormat="1" applyFont="1" applyFill="1" applyBorder="1" applyAlignment="1">
      <alignment horizontal="right"/>
      <protection locked="0"/>
    </xf>
    <xf numFmtId="173" fontId="12" fillId="0" borderId="0" xfId="44" applyNumberFormat="1" applyFont="1" applyFill="1" applyBorder="1" applyAlignment="1">
      <alignment horizontal="right"/>
      <protection locked="0"/>
    </xf>
    <xf numFmtId="43" fontId="12" fillId="0" borderId="0" xfId="44" applyFont="1" applyFill="1" applyBorder="1" applyAlignment="1">
      <alignment horizontal="right"/>
      <protection locked="0"/>
    </xf>
    <xf numFmtId="9" fontId="12" fillId="2" borderId="0" xfId="1" applyFont="1" applyFill="1" applyBorder="1" applyAlignment="1" applyProtection="1">
      <alignment horizontal="right"/>
      <protection locked="0"/>
    </xf>
    <xf numFmtId="9" fontId="13" fillId="0" borderId="0" xfId="1" applyFont="1" applyFill="1" applyBorder="1" applyAlignment="1" applyProtection="1">
      <alignment horizontal="right"/>
      <protection locked="0"/>
    </xf>
    <xf numFmtId="173" fontId="3" fillId="2" borderId="0" xfId="43" applyNumberFormat="1" applyFill="1"/>
    <xf numFmtId="10" fontId="3" fillId="2" borderId="0" xfId="1" applyNumberFormat="1" applyFont="1" applyFill="1"/>
    <xf numFmtId="2" fontId="3" fillId="2" borderId="0" xfId="43" applyNumberFormat="1" applyFill="1"/>
    <xf numFmtId="174" fontId="3" fillId="2" borderId="0" xfId="43" applyNumberFormat="1" applyFill="1"/>
    <xf numFmtId="173" fontId="55" fillId="2" borderId="0" xfId="43" applyNumberFormat="1" applyFont="1" applyFill="1"/>
    <xf numFmtId="175" fontId="3" fillId="2" borderId="0" xfId="43" applyNumberFormat="1" applyFill="1"/>
    <xf numFmtId="4" fontId="56" fillId="2" borderId="0" xfId="43" applyNumberFormat="1" applyFont="1" applyFill="1"/>
    <xf numFmtId="4" fontId="3" fillId="2" borderId="0" xfId="43" applyNumberFormat="1" applyFill="1"/>
    <xf numFmtId="0" fontId="3" fillId="0" borderId="0" xfId="43"/>
    <xf numFmtId="164" fontId="3" fillId="2" borderId="0" xfId="43" applyNumberFormat="1" applyFill="1"/>
    <xf numFmtId="0" fontId="56" fillId="2" borderId="0" xfId="43" applyFont="1" applyFill="1"/>
    <xf numFmtId="9" fontId="56" fillId="2" borderId="0" xfId="1" applyFont="1" applyFill="1"/>
    <xf numFmtId="0" fontId="3" fillId="0" borderId="0" xfId="43" applyAlignment="1">
      <alignment horizontal="right"/>
    </xf>
    <xf numFmtId="0" fontId="3" fillId="2" borderId="0" xfId="51" applyFill="1" applyAlignment="1">
      <alignment horizontal="right"/>
    </xf>
    <xf numFmtId="0" fontId="54" fillId="0" borderId="0" xfId="43" applyFont="1" applyAlignment="1">
      <alignment horizontal="right"/>
    </xf>
    <xf numFmtId="0" fontId="54" fillId="0" borderId="0" xfId="43" applyFont="1"/>
    <xf numFmtId="0" fontId="57" fillId="0" borderId="0" xfId="43" applyFont="1" applyAlignment="1">
      <alignment horizontal="right"/>
    </xf>
    <xf numFmtId="0" fontId="57" fillId="0" borderId="0" xfId="43" applyFont="1"/>
    <xf numFmtId="3" fontId="57" fillId="0" borderId="0" xfId="43" applyNumberFormat="1" applyFont="1" applyAlignment="1">
      <alignment horizontal="right"/>
    </xf>
    <xf numFmtId="3" fontId="57" fillId="0" borderId="0" xfId="43" applyNumberFormat="1" applyFont="1"/>
    <xf numFmtId="0" fontId="13" fillId="2" borderId="0" xfId="16" applyFont="1" applyFill="1"/>
    <xf numFmtId="0" fontId="57" fillId="2" borderId="0" xfId="43" applyFont="1" applyFill="1" applyAlignment="1">
      <alignment horizontal="right"/>
    </xf>
    <xf numFmtId="0" fontId="12" fillId="0" borderId="0" xfId="43" applyFont="1"/>
    <xf numFmtId="0" fontId="12" fillId="0" borderId="0" xfId="43" applyFont="1" applyAlignment="1">
      <alignment horizontal="right"/>
    </xf>
    <xf numFmtId="0" fontId="58" fillId="0" borderId="0" xfId="43" applyFont="1" applyAlignment="1">
      <alignment horizontal="right"/>
    </xf>
    <xf numFmtId="166" fontId="12" fillId="0" borderId="0" xfId="43" applyNumberFormat="1" applyFont="1" applyAlignment="1">
      <alignment horizontal="right"/>
    </xf>
    <xf numFmtId="9" fontId="12" fillId="0" borderId="0" xfId="1" applyFont="1" applyAlignment="1">
      <alignment horizontal="right"/>
    </xf>
    <xf numFmtId="0" fontId="3" fillId="2" borderId="0" xfId="43" applyFill="1" applyAlignment="1">
      <alignment horizontal="right"/>
    </xf>
    <xf numFmtId="166" fontId="3" fillId="2" borderId="0" xfId="43" applyNumberFormat="1" applyFill="1" applyAlignment="1">
      <alignment horizontal="right"/>
    </xf>
    <xf numFmtId="166" fontId="3" fillId="0" borderId="0" xfId="43" applyNumberFormat="1" applyAlignment="1">
      <alignment horizontal="right"/>
    </xf>
    <xf numFmtId="166" fontId="54" fillId="0" borderId="0" xfId="43" applyNumberFormat="1" applyFont="1"/>
    <xf numFmtId="49" fontId="54" fillId="0" borderId="0" xfId="43" applyNumberFormat="1" applyFont="1"/>
    <xf numFmtId="2" fontId="54" fillId="0" borderId="0" xfId="43" applyNumberFormat="1" applyFont="1"/>
    <xf numFmtId="9" fontId="54" fillId="0" borderId="0" xfId="1" applyFont="1"/>
    <xf numFmtId="49" fontId="54" fillId="0" borderId="0" xfId="1" applyNumberFormat="1" applyFont="1"/>
    <xf numFmtId="2" fontId="54" fillId="0" borderId="0" xfId="1" applyNumberFormat="1" applyFont="1"/>
    <xf numFmtId="170" fontId="54" fillId="0" borderId="0" xfId="43" applyNumberFormat="1" applyFont="1"/>
    <xf numFmtId="166" fontId="3" fillId="0" borderId="0" xfId="43" applyNumberFormat="1"/>
    <xf numFmtId="0" fontId="11" fillId="2" borderId="1" xfId="52" applyFont="1" applyFill="1" applyBorder="1" applyAlignment="1">
      <alignment horizontal="left"/>
    </xf>
    <xf numFmtId="0" fontId="53" fillId="2" borderId="0" xfId="0" applyFont="1" applyFill="1"/>
    <xf numFmtId="0" fontId="19" fillId="2" borderId="0" xfId="0" applyFont="1" applyFill="1"/>
    <xf numFmtId="176" fontId="0" fillId="2" borderId="0" xfId="0" applyNumberFormat="1" applyFill="1"/>
    <xf numFmtId="4" fontId="59" fillId="2" borderId="0" xfId="0" applyNumberFormat="1" applyFont="1" applyFill="1" applyAlignment="1">
      <alignment horizontal="right" vertical="top"/>
    </xf>
    <xf numFmtId="173" fontId="0" fillId="2" borderId="0" xfId="0" applyNumberFormat="1" applyFill="1"/>
    <xf numFmtId="174" fontId="29" fillId="2" borderId="0" xfId="72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4" fontId="29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3" fontId="13" fillId="2" borderId="0" xfId="0" applyNumberFormat="1" applyFont="1" applyFill="1" applyAlignment="1">
      <alignment vertical="center"/>
    </xf>
    <xf numFmtId="9" fontId="53" fillId="2" borderId="0" xfId="1" applyFont="1" applyFill="1"/>
    <xf numFmtId="177" fontId="0" fillId="2" borderId="0" xfId="0" applyNumberFormat="1" applyFill="1"/>
    <xf numFmtId="165" fontId="0" fillId="2" borderId="0" xfId="0" applyNumberFormat="1" applyFill="1"/>
    <xf numFmtId="9" fontId="32" fillId="2" borderId="0" xfId="1" applyFont="1" applyFill="1"/>
    <xf numFmtId="173" fontId="29" fillId="2" borderId="0" xfId="72" applyNumberFormat="1" applyFont="1" applyFill="1" applyBorder="1" applyAlignment="1">
      <alignment vertical="center"/>
    </xf>
    <xf numFmtId="4" fontId="0" fillId="2" borderId="0" xfId="0" applyNumberFormat="1" applyFill="1"/>
    <xf numFmtId="2" fontId="0" fillId="2" borderId="0" xfId="0" applyNumberFormat="1" applyFill="1"/>
    <xf numFmtId="9" fontId="44" fillId="2" borderId="0" xfId="1" applyFont="1" applyFill="1"/>
    <xf numFmtId="167" fontId="0" fillId="2" borderId="0" xfId="0" applyNumberFormat="1" applyFill="1"/>
    <xf numFmtId="9" fontId="13" fillId="2" borderId="0" xfId="1" applyFont="1" applyFill="1" applyAlignment="1">
      <alignment horizontal="right"/>
    </xf>
    <xf numFmtId="9" fontId="13" fillId="2" borderId="0" xfId="1" applyFont="1" applyFill="1" applyAlignment="1">
      <alignment horizontal="left" vertical="center"/>
    </xf>
    <xf numFmtId="9" fontId="13" fillId="2" borderId="0" xfId="1" applyFont="1" applyFill="1" applyAlignment="1">
      <alignment vertical="center"/>
    </xf>
    <xf numFmtId="9" fontId="13" fillId="2" borderId="0" xfId="1" applyFont="1" applyFill="1" applyBorder="1" applyAlignment="1">
      <alignment vertical="center"/>
    </xf>
    <xf numFmtId="9" fontId="13" fillId="2" borderId="0" xfId="1" applyFont="1" applyFill="1" applyBorder="1" applyAlignment="1">
      <alignment horizontal="left" vertical="center"/>
    </xf>
    <xf numFmtId="9" fontId="13" fillId="2" borderId="0" xfId="0" applyNumberFormat="1" applyFont="1" applyFill="1" applyAlignment="1">
      <alignment horizontal="left" vertical="center"/>
    </xf>
    <xf numFmtId="14" fontId="13" fillId="2" borderId="0" xfId="0" applyNumberFormat="1" applyFont="1" applyFill="1" applyAlignment="1">
      <alignment horizontal="right"/>
    </xf>
    <xf numFmtId="0" fontId="18" fillId="2" borderId="0" xfId="10" applyFont="1" applyFill="1"/>
    <xf numFmtId="0" fontId="15" fillId="2" borderId="0" xfId="10" applyFont="1" applyFill="1"/>
    <xf numFmtId="0" fontId="1" fillId="2" borderId="0" xfId="7" applyFill="1"/>
    <xf numFmtId="0" fontId="13" fillId="2" borderId="0" xfId="7" applyFont="1" applyFill="1"/>
    <xf numFmtId="0" fontId="13" fillId="2" borderId="0" xfId="10" applyFont="1" applyFill="1"/>
    <xf numFmtId="2" fontId="13" fillId="2" borderId="0" xfId="7" applyNumberFormat="1" applyFont="1" applyFill="1"/>
    <xf numFmtId="164" fontId="13" fillId="2" borderId="0" xfId="75" applyNumberFormat="1" applyFont="1" applyFill="1" applyBorder="1" applyAlignment="1">
      <alignment horizontal="right"/>
    </xf>
    <xf numFmtId="166" fontId="13" fillId="2" borderId="0" xfId="7" applyNumberFormat="1" applyFont="1" applyFill="1"/>
    <xf numFmtId="178" fontId="13" fillId="2" borderId="0" xfId="7" applyNumberFormat="1" applyFont="1" applyFill="1"/>
    <xf numFmtId="164" fontId="13" fillId="2" borderId="0" xfId="7" applyNumberFormat="1" applyFont="1" applyFill="1"/>
    <xf numFmtId="0" fontId="0" fillId="2" borderId="0" xfId="7" applyFont="1" applyFill="1"/>
    <xf numFmtId="174" fontId="13" fillId="2" borderId="0" xfId="72" applyNumberFormat="1" applyFont="1" applyFill="1"/>
    <xf numFmtId="174" fontId="60" fillId="2" borderId="0" xfId="44" applyNumberFormat="1" applyFont="1" applyFill="1" applyBorder="1" applyAlignment="1">
      <alignment horizontal="right" vertical="center"/>
      <protection locked="0"/>
    </xf>
    <xf numFmtId="174" fontId="13" fillId="2" borderId="0" xfId="44" applyNumberFormat="1" applyFont="1" applyFill="1" applyBorder="1">
      <protection locked="0"/>
    </xf>
    <xf numFmtId="165" fontId="12" fillId="2" borderId="0" xfId="0" applyNumberFormat="1" applyFont="1" applyFill="1" applyAlignment="1">
      <alignment horizontal="right" vertical="center"/>
    </xf>
    <xf numFmtId="174" fontId="0" fillId="0" borderId="0" xfId="72" applyNumberFormat="1" applyFont="1"/>
    <xf numFmtId="174" fontId="13" fillId="0" borderId="0" xfId="72" applyNumberFormat="1" applyFont="1"/>
    <xf numFmtId="164" fontId="13" fillId="0" borderId="0" xfId="1" applyNumberFormat="1" applyFont="1"/>
    <xf numFmtId="164" fontId="13" fillId="2" borderId="0" xfId="1" applyNumberFormat="1" applyFont="1" applyFill="1"/>
    <xf numFmtId="49" fontId="12" fillId="2" borderId="0" xfId="47" applyNumberFormat="1" applyFont="1" applyFill="1" applyAlignment="1">
      <alignment vertical="center"/>
    </xf>
    <xf numFmtId="174" fontId="0" fillId="0" borderId="0" xfId="0" applyNumberFormat="1"/>
    <xf numFmtId="174" fontId="13" fillId="0" borderId="0" xfId="0" applyNumberFormat="1" applyFont="1"/>
    <xf numFmtId="174" fontId="0" fillId="2" borderId="0" xfId="72" applyNumberFormat="1" applyFont="1" applyFill="1"/>
    <xf numFmtId="164" fontId="0" fillId="2" borderId="0" xfId="1" applyNumberFormat="1" applyFont="1" applyFill="1"/>
    <xf numFmtId="176" fontId="0" fillId="0" borderId="0" xfId="0" applyNumberFormat="1"/>
    <xf numFmtId="174" fontId="0" fillId="2" borderId="0" xfId="76" applyNumberFormat="1" applyFont="1" applyFill="1"/>
    <xf numFmtId="0" fontId="19" fillId="2" borderId="0" xfId="7" applyFont="1" applyFill="1"/>
    <xf numFmtId="0" fontId="12" fillId="2" borderId="0" xfId="7" applyFont="1" applyFill="1"/>
    <xf numFmtId="0" fontId="13" fillId="2" borderId="0" xfId="7" applyFont="1" applyFill="1" applyAlignment="1">
      <alignment horizontal="center"/>
    </xf>
    <xf numFmtId="164" fontId="0" fillId="2" borderId="0" xfId="75" applyNumberFormat="1" applyFont="1" applyFill="1"/>
    <xf numFmtId="174" fontId="1" fillId="2" borderId="0" xfId="7" applyNumberFormat="1" applyFill="1"/>
    <xf numFmtId="166" fontId="1" fillId="2" borderId="0" xfId="7" applyNumberFormat="1" applyFill="1"/>
    <xf numFmtId="164" fontId="1" fillId="2" borderId="0" xfId="7" applyNumberFormat="1" applyFill="1"/>
    <xf numFmtId="176" fontId="1" fillId="2" borderId="0" xfId="7" applyNumberFormat="1" applyFill="1"/>
    <xf numFmtId="9" fontId="0" fillId="2" borderId="0" xfId="75" applyFont="1" applyFill="1"/>
    <xf numFmtId="164" fontId="0" fillId="2" borderId="0" xfId="7" applyNumberFormat="1" applyFont="1" applyFill="1"/>
    <xf numFmtId="2" fontId="1" fillId="2" borderId="0" xfId="7" applyNumberFormat="1" applyFill="1"/>
    <xf numFmtId="0" fontId="19" fillId="0" borderId="0" xfId="7" applyFont="1"/>
    <xf numFmtId="0" fontId="13" fillId="0" borderId="0" xfId="0" applyFont="1" applyAlignment="1">
      <alignment horizontal="left" vertical="center"/>
    </xf>
    <xf numFmtId="43" fontId="0" fillId="2" borderId="0" xfId="76" applyFont="1" applyFill="1"/>
    <xf numFmtId="0" fontId="13" fillId="0" borderId="0" xfId="7" applyFont="1"/>
    <xf numFmtId="9" fontId="13" fillId="0" borderId="0" xfId="75" applyFont="1" applyFill="1" applyBorder="1" applyAlignment="1">
      <alignment horizontal="right"/>
    </xf>
    <xf numFmtId="9" fontId="13" fillId="2" borderId="0" xfId="75" applyFont="1" applyFill="1" applyBorder="1" applyAlignment="1">
      <alignment horizontal="right"/>
    </xf>
    <xf numFmtId="43" fontId="0" fillId="2" borderId="0" xfId="76" applyFont="1" applyFill="1" applyBorder="1"/>
    <xf numFmtId="0" fontId="1" fillId="0" borderId="0" xfId="7"/>
    <xf numFmtId="14" fontId="1" fillId="0" borderId="0" xfId="7" applyNumberFormat="1"/>
    <xf numFmtId="9" fontId="1" fillId="2" borderId="0" xfId="7" applyNumberFormat="1" applyFill="1"/>
    <xf numFmtId="0" fontId="0" fillId="0" borderId="0" xfId="7" applyFont="1"/>
    <xf numFmtId="0" fontId="52" fillId="2" borderId="0" xfId="7" applyFont="1" applyFill="1"/>
    <xf numFmtId="0" fontId="12" fillId="2" borderId="0" xfId="7" applyFont="1" applyFill="1" applyAlignment="1">
      <alignment horizontal="left" vertical="center"/>
    </xf>
    <xf numFmtId="17" fontId="12" fillId="2" borderId="0" xfId="7" applyNumberFormat="1" applyFont="1" applyFill="1" applyAlignment="1">
      <alignment horizontal="left" vertical="center" wrapText="1"/>
    </xf>
    <xf numFmtId="49" fontId="12" fillId="2" borderId="0" xfId="7" applyNumberFormat="1" applyFont="1" applyFill="1" applyAlignment="1">
      <alignment vertical="center"/>
    </xf>
    <xf numFmtId="166" fontId="13" fillId="0" borderId="0" xfId="7" applyNumberFormat="1" applyFont="1"/>
    <xf numFmtId="0" fontId="12" fillId="0" borderId="0" xfId="7" applyFont="1"/>
    <xf numFmtId="164" fontId="13" fillId="0" borderId="0" xfId="7" applyNumberFormat="1" applyFont="1"/>
    <xf numFmtId="0" fontId="5" fillId="0" borderId="0" xfId="10"/>
    <xf numFmtId="0" fontId="18" fillId="0" borderId="0" xfId="10" applyFont="1"/>
    <xf numFmtId="0" fontId="15" fillId="0" borderId="0" xfId="10" applyFont="1"/>
    <xf numFmtId="0" fontId="11" fillId="0" borderId="1" xfId="52" applyFont="1" applyBorder="1" applyAlignment="1">
      <alignment horizontal="left"/>
    </xf>
    <xf numFmtId="0" fontId="13" fillId="0" borderId="0" xfId="10" applyFont="1"/>
    <xf numFmtId="0" fontId="16" fillId="0" borderId="0" xfId="7" applyFont="1"/>
    <xf numFmtId="0" fontId="18" fillId="2" borderId="0" xfId="7" applyFont="1" applyFill="1"/>
    <xf numFmtId="0" fontId="15" fillId="2" borderId="0" xfId="7" applyFont="1" applyFill="1"/>
    <xf numFmtId="172" fontId="13" fillId="2" borderId="0" xfId="7" applyNumberFormat="1" applyFont="1" applyFill="1"/>
    <xf numFmtId="0" fontId="5" fillId="2" borderId="0" xfId="10" applyFill="1"/>
    <xf numFmtId="0" fontId="5" fillId="2" borderId="0" xfId="10" applyFill="1" applyAlignment="1">
      <alignment horizontal="center" vertical="center" wrapText="1"/>
    </xf>
    <xf numFmtId="3" fontId="0" fillId="2" borderId="0" xfId="0" applyNumberFormat="1" applyFill="1"/>
    <xf numFmtId="0" fontId="0" fillId="2" borderId="0" xfId="0" applyFill="1" applyAlignment="1">
      <alignment wrapText="1"/>
    </xf>
    <xf numFmtId="0" fontId="62" fillId="2" borderId="0" xfId="0" applyFont="1" applyFill="1" applyAlignment="1">
      <alignment horizontal="center" vertical="center"/>
    </xf>
    <xf numFmtId="43" fontId="62" fillId="2" borderId="0" xfId="72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4" fontId="12" fillId="2" borderId="0" xfId="9" applyNumberFormat="1" applyFont="1" applyFill="1" applyBorder="1" applyAlignment="1">
      <alignment horizontal="center" vertical="center"/>
    </xf>
    <xf numFmtId="173" fontId="12" fillId="2" borderId="0" xfId="9" applyNumberFormat="1" applyFont="1" applyFill="1" applyBorder="1" applyAlignment="1">
      <alignment horizontal="center" vertical="center"/>
    </xf>
    <xf numFmtId="174" fontId="12" fillId="2" borderId="0" xfId="9" applyNumberFormat="1" applyFont="1" applyFill="1" applyAlignment="1">
      <alignment horizontal="center" vertical="center"/>
    </xf>
    <xf numFmtId="173" fontId="12" fillId="2" borderId="0" xfId="9" applyNumberFormat="1" applyFont="1" applyFill="1" applyAlignment="1">
      <alignment horizontal="center" vertical="center"/>
    </xf>
    <xf numFmtId="175" fontId="0" fillId="2" borderId="0" xfId="0" applyNumberFormat="1" applyFill="1"/>
    <xf numFmtId="169" fontId="13" fillId="0" borderId="0" xfId="1" applyNumberFormat="1" applyFont="1" applyFill="1"/>
    <xf numFmtId="169" fontId="12" fillId="0" borderId="0" xfId="1" applyNumberFormat="1" applyFont="1" applyFill="1"/>
    <xf numFmtId="4" fontId="12" fillId="2" borderId="0" xfId="0" applyNumberFormat="1" applyFont="1" applyFill="1" applyAlignment="1">
      <alignment horizontal="left" vertical="center"/>
    </xf>
    <xf numFmtId="1" fontId="13" fillId="2" borderId="0" xfId="0" applyNumberFormat="1" applyFont="1" applyFill="1" applyAlignment="1">
      <alignment horizontal="right"/>
    </xf>
    <xf numFmtId="166" fontId="13" fillId="2" borderId="0" xfId="0" applyNumberFormat="1" applyFont="1" applyFill="1" applyAlignment="1">
      <alignment horizontal="right"/>
    </xf>
    <xf numFmtId="166" fontId="13" fillId="0" borderId="0" xfId="0" applyNumberFormat="1" applyFont="1" applyAlignment="1">
      <alignment horizontal="right"/>
    </xf>
    <xf numFmtId="1" fontId="13" fillId="2" borderId="0" xfId="1" applyNumberFormat="1" applyFont="1" applyFill="1" applyAlignment="1">
      <alignment horizontal="right"/>
    </xf>
    <xf numFmtId="166" fontId="13" fillId="2" borderId="0" xfId="1" applyNumberFormat="1" applyFont="1" applyFill="1" applyAlignment="1">
      <alignment horizontal="right"/>
    </xf>
    <xf numFmtId="0" fontId="27" fillId="0" borderId="0" xfId="0" applyFont="1" applyAlignment="1">
      <alignment horizontal="left" vertical="center"/>
    </xf>
    <xf numFmtId="9" fontId="13" fillId="0" borderId="0" xfId="7" applyNumberFormat="1" applyFont="1"/>
    <xf numFmtId="43" fontId="63" fillId="2" borderId="0" xfId="43" applyNumberFormat="1" applyFont="1" applyFill="1"/>
    <xf numFmtId="9" fontId="13" fillId="2" borderId="0" xfId="7" applyNumberFormat="1" applyFont="1" applyFill="1"/>
    <xf numFmtId="9" fontId="12" fillId="0" borderId="0" xfId="44" applyNumberFormat="1" applyFont="1" applyFill="1" applyBorder="1" applyAlignment="1">
      <alignment horizontal="right"/>
      <protection locked="0"/>
    </xf>
    <xf numFmtId="9" fontId="63" fillId="2" borderId="0" xfId="1" applyFont="1" applyFill="1"/>
    <xf numFmtId="4" fontId="0" fillId="2" borderId="0" xfId="1" applyNumberFormat="1" applyFont="1" applyFill="1"/>
    <xf numFmtId="9" fontId="13" fillId="0" borderId="0" xfId="1" applyNumberFormat="1" applyFont="1" applyFill="1"/>
    <xf numFmtId="0" fontId="13" fillId="0" borderId="0" xfId="0" applyFont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Fill="1" applyBorder="1" applyAlignment="1">
      <alignment horizontal="left"/>
    </xf>
    <xf numFmtId="0" fontId="11" fillId="0" borderId="1" xfId="15" applyFont="1" applyBorder="1" applyAlignment="1">
      <alignment horizontal="left"/>
    </xf>
    <xf numFmtId="0" fontId="12" fillId="0" borderId="0" xfId="37" applyFont="1" applyBorder="1" applyAlignment="1">
      <alignment horizontal="left"/>
    </xf>
    <xf numFmtId="0" fontId="29" fillId="0" borderId="0" xfId="37" applyFont="1" applyBorder="1" applyAlignment="1">
      <alignment horizontal="center"/>
    </xf>
    <xf numFmtId="0" fontId="29" fillId="0" borderId="0" xfId="37" applyFont="1" applyBorder="1" applyAlignment="1"/>
    <xf numFmtId="0" fontId="43" fillId="0" borderId="0" xfId="37" applyFont="1" applyAlignment="1"/>
    <xf numFmtId="0" fontId="43" fillId="0" borderId="0" xfId="37" applyFont="1" applyFill="1" applyAlignment="1"/>
    <xf numFmtId="0" fontId="43" fillId="0" borderId="0" xfId="37" applyFont="1" applyFill="1" applyBorder="1" applyAlignment="1"/>
    <xf numFmtId="0" fontId="44" fillId="0" borderId="0" xfId="37" applyFont="1" applyFill="1" applyBorder="1" applyAlignment="1">
      <alignment horizontal="center"/>
    </xf>
    <xf numFmtId="0" fontId="43" fillId="0" borderId="0" xfId="37" applyFont="1" applyFill="1" applyBorder="1"/>
    <xf numFmtId="0" fontId="17" fillId="0" borderId="0" xfId="23" applyFont="1" applyFill="1" applyAlignment="1">
      <alignment horizontal="right"/>
    </xf>
    <xf numFmtId="166" fontId="39" fillId="0" borderId="0" xfId="23" applyNumberFormat="1" applyFont="1" applyFill="1" applyAlignment="1">
      <alignment horizontal="center"/>
    </xf>
    <xf numFmtId="49" fontId="39" fillId="0" borderId="0" xfId="23" applyNumberFormat="1" applyFont="1" applyFill="1" applyAlignment="1">
      <alignment horizontal="center"/>
    </xf>
    <xf numFmtId="49" fontId="29" fillId="0" borderId="0" xfId="23" applyNumberFormat="1" applyFont="1" applyFill="1" applyBorder="1" applyAlignment="1">
      <alignment horizontal="center" vertical="center"/>
    </xf>
    <xf numFmtId="49" fontId="29" fillId="0" borderId="0" xfId="37" applyNumberFormat="1" applyFont="1" applyFill="1" applyBorder="1" applyAlignment="1">
      <alignment horizontal="center" vertical="center"/>
    </xf>
    <xf numFmtId="164" fontId="29" fillId="0" borderId="0" xfId="1" applyNumberFormat="1" applyFont="1" applyBorder="1" applyAlignment="1">
      <alignment horizontal="center"/>
    </xf>
    <xf numFmtId="164" fontId="29" fillId="0" borderId="0" xfId="1" applyNumberFormat="1" applyFont="1" applyFill="1" applyBorder="1" applyAlignment="1">
      <alignment horizontal="center"/>
    </xf>
    <xf numFmtId="0" fontId="64" fillId="0" borderId="0" xfId="37" applyFont="1"/>
    <xf numFmtId="166" fontId="29" fillId="0" borderId="0" xfId="37" applyNumberFormat="1" applyFont="1" applyAlignment="1">
      <alignment horizontal="center"/>
    </xf>
    <xf numFmtId="166" fontId="29" fillId="0" borderId="0" xfId="37" applyNumberFormat="1" applyFont="1" applyFill="1" applyAlignment="1">
      <alignment horizontal="center"/>
    </xf>
    <xf numFmtId="0" fontId="29" fillId="0" borderId="0" xfId="37" applyFont="1" applyAlignment="1">
      <alignment horizontal="center"/>
    </xf>
    <xf numFmtId="0" fontId="29" fillId="0" borderId="0" xfId="37" applyFont="1" applyAlignment="1"/>
    <xf numFmtId="0" fontId="36" fillId="0" borderId="0" xfId="23" applyFont="1" applyFill="1"/>
    <xf numFmtId="0" fontId="22" fillId="0" borderId="0" xfId="37" applyFill="1"/>
    <xf numFmtId="0" fontId="22" fillId="0" borderId="0" xfId="37" applyFill="1" applyBorder="1"/>
    <xf numFmtId="165" fontId="12" fillId="0" borderId="0" xfId="39" applyNumberFormat="1" applyFont="1" applyFill="1" applyBorder="1" applyAlignment="1">
      <alignment horizontal="center"/>
    </xf>
    <xf numFmtId="165" fontId="22" fillId="0" borderId="0" xfId="39" applyNumberFormat="1" applyFill="1" applyAlignment="1">
      <alignment horizontal="center"/>
    </xf>
    <xf numFmtId="0" fontId="22" fillId="0" borderId="0" xfId="39" applyFill="1" applyBorder="1"/>
    <xf numFmtId="9" fontId="22" fillId="0" borderId="0" xfId="39" applyNumberFormat="1" applyFill="1" applyAlignment="1">
      <alignment horizontal="center"/>
    </xf>
    <xf numFmtId="0" fontId="12" fillId="0" borderId="0" xfId="39" applyFont="1" applyBorder="1" applyAlignment="1">
      <alignment horizontal="center"/>
    </xf>
    <xf numFmtId="0" fontId="18" fillId="0" borderId="0" xfId="22" applyFont="1" applyFill="1" applyBorder="1"/>
    <xf numFmtId="0" fontId="13" fillId="0" borderId="0" xfId="24" applyFont="1" applyFill="1" applyBorder="1"/>
    <xf numFmtId="0" fontId="12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horizontal="center"/>
    </xf>
    <xf numFmtId="0" fontId="13" fillId="0" borderId="0" xfId="24" applyFont="1" applyFill="1" applyBorder="1" applyAlignment="1">
      <alignment wrapText="1"/>
    </xf>
    <xf numFmtId="0" fontId="13" fillId="0" borderId="0" xfId="24" applyFont="1" applyFill="1" applyBorder="1" applyAlignment="1">
      <alignment horizontal="left"/>
    </xf>
    <xf numFmtId="0" fontId="12" fillId="2" borderId="0" xfId="14" applyFont="1" applyFill="1" applyBorder="1"/>
    <xf numFmtId="0" fontId="13" fillId="0" borderId="0" xfId="24" applyFont="1" applyBorder="1"/>
    <xf numFmtId="0" fontId="13" fillId="0" borderId="0" xfId="24" applyFont="1" applyBorder="1" applyAlignment="1">
      <alignment wrapText="1"/>
    </xf>
    <xf numFmtId="0" fontId="13" fillId="0" borderId="0" xfId="26" applyFont="1" applyBorder="1" applyAlignment="1">
      <alignment horizontal="left"/>
    </xf>
    <xf numFmtId="0" fontId="12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left"/>
    </xf>
    <xf numFmtId="0" fontId="12" fillId="2" borderId="0" xfId="16" applyFont="1" applyFill="1" applyBorder="1"/>
    <xf numFmtId="165" fontId="13" fillId="0" borderId="0" xfId="24" applyNumberFormat="1" applyFont="1" applyBorder="1" applyAlignment="1">
      <alignment horizontal="center"/>
    </xf>
    <xf numFmtId="49" fontId="46" fillId="0" borderId="0" xfId="39" applyNumberFormat="1" applyFont="1" applyFill="1" applyBorder="1" applyAlignment="1" applyProtection="1">
      <alignment horizontal="center" vertical="center"/>
    </xf>
    <xf numFmtId="49" fontId="46" fillId="0" borderId="0" xfId="39" applyNumberFormat="1" applyFont="1" applyFill="1" applyBorder="1" applyAlignment="1" applyProtection="1">
      <alignment horizontal="left" vertical="center"/>
    </xf>
    <xf numFmtId="165" fontId="46" fillId="0" borderId="0" xfId="39" applyNumberFormat="1" applyFont="1" applyFill="1" applyBorder="1" applyAlignment="1" applyProtection="1">
      <alignment horizontal="center" vertical="center"/>
    </xf>
    <xf numFmtId="165" fontId="46" fillId="0" borderId="0" xfId="23" applyNumberFormat="1" applyFont="1" applyFill="1" applyBorder="1" applyAlignment="1" applyProtection="1">
      <alignment horizontal="center" vertical="center" wrapText="1"/>
    </xf>
    <xf numFmtId="0" fontId="22" fillId="0" borderId="0" xfId="39" applyFill="1" applyBorder="1" applyAlignment="1">
      <alignment horizontal="center"/>
    </xf>
    <xf numFmtId="165" fontId="22" fillId="0" borderId="0" xfId="39" applyNumberFormat="1" applyFill="1" applyBorder="1" applyAlignment="1">
      <alignment horizontal="center"/>
    </xf>
    <xf numFmtId="165" fontId="22" fillId="0" borderId="0" xfId="39" applyNumberFormat="1" applyFill="1" applyBorder="1"/>
    <xf numFmtId="0" fontId="47" fillId="0" borderId="0" xfId="39" applyFont="1" applyFill="1" applyBorder="1"/>
    <xf numFmtId="0" fontId="29" fillId="0" borderId="0" xfId="39" applyFont="1" applyFill="1" applyBorder="1"/>
    <xf numFmtId="170" fontId="29" fillId="0" borderId="0" xfId="39" applyNumberFormat="1" applyFont="1" applyFill="1" applyBorder="1"/>
    <xf numFmtId="49" fontId="48" fillId="0" borderId="0" xfId="39" applyNumberFormat="1" applyFont="1" applyFill="1" applyBorder="1" applyAlignment="1" applyProtection="1">
      <alignment horizontal="left" vertical="center"/>
    </xf>
    <xf numFmtId="165" fontId="48" fillId="0" borderId="0" xfId="39" applyNumberFormat="1" applyFont="1" applyFill="1" applyBorder="1" applyAlignment="1" applyProtection="1">
      <alignment horizontal="center" vertical="center"/>
    </xf>
    <xf numFmtId="0" fontId="12" fillId="0" borderId="0" xfId="39" applyFont="1" applyFill="1" applyBorder="1"/>
    <xf numFmtId="0" fontId="48" fillId="0" borderId="0" xfId="39" applyNumberFormat="1" applyFont="1" applyFill="1" applyBorder="1" applyAlignment="1" applyProtection="1">
      <alignment horizontal="center" vertical="center"/>
    </xf>
    <xf numFmtId="165" fontId="22" fillId="0" borderId="0" xfId="39" applyNumberFormat="1" applyFill="1" applyBorder="1" applyAlignment="1"/>
    <xf numFmtId="0" fontId="12" fillId="0" borderId="0" xfId="39" applyFont="1" applyFill="1" applyBorder="1" applyAlignment="1">
      <alignment horizontal="center"/>
    </xf>
    <xf numFmtId="0" fontId="22" fillId="0" borderId="0" xfId="39" applyFill="1" applyBorder="1" applyAlignment="1"/>
    <xf numFmtId="0" fontId="29" fillId="0" borderId="0" xfId="39" applyFont="1" applyBorder="1"/>
    <xf numFmtId="0" fontId="49" fillId="0" borderId="0" xfId="39" applyFont="1" applyBorder="1" applyAlignment="1">
      <alignment horizontal="center"/>
    </xf>
    <xf numFmtId="165" fontId="49" fillId="0" borderId="0" xfId="39" applyNumberFormat="1" applyFont="1" applyBorder="1" applyAlignment="1">
      <alignment horizontal="center"/>
    </xf>
    <xf numFmtId="165" fontId="22" fillId="0" borderId="0" xfId="39" applyNumberFormat="1" applyBorder="1" applyAlignment="1">
      <alignment horizontal="center"/>
    </xf>
    <xf numFmtId="0" fontId="22" fillId="0" borderId="0" xfId="39" applyBorder="1" applyAlignment="1">
      <alignment horizontal="center"/>
    </xf>
    <xf numFmtId="0" fontId="22" fillId="0" borderId="0" xfId="39" applyBorder="1"/>
    <xf numFmtId="165" fontId="29" fillId="0" borderId="0" xfId="39" applyNumberFormat="1" applyFont="1" applyFill="1" applyBorder="1" applyAlignment="1">
      <alignment horizontal="center"/>
    </xf>
    <xf numFmtId="0" fontId="50" fillId="0" borderId="0" xfId="39" applyFont="1" applyFill="1" applyBorder="1" applyAlignment="1">
      <alignment horizontal="center"/>
    </xf>
    <xf numFmtId="0" fontId="50" fillId="0" borderId="0" xfId="39" applyFont="1" applyFill="1" applyBorder="1" applyAlignment="1"/>
    <xf numFmtId="0" fontId="12" fillId="0" borderId="0" xfId="14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166" fontId="13" fillId="0" borderId="0" xfId="0" applyNumberFormat="1" applyFont="1" applyFill="1"/>
    <xf numFmtId="0" fontId="15" fillId="0" borderId="0" xfId="0" applyFont="1" applyFill="1"/>
    <xf numFmtId="167" fontId="13" fillId="0" borderId="0" xfId="0" applyNumberFormat="1" applyFont="1" applyFill="1"/>
    <xf numFmtId="168" fontId="13" fillId="0" borderId="0" xfId="0" applyNumberFormat="1" applyFont="1" applyFill="1"/>
    <xf numFmtId="2" fontId="13" fillId="0" borderId="0" xfId="0" applyNumberFormat="1" applyFont="1"/>
    <xf numFmtId="0" fontId="12" fillId="0" borderId="0" xfId="2" applyFont="1" applyFill="1"/>
    <xf numFmtId="9" fontId="13" fillId="0" borderId="0" xfId="1" applyNumberFormat="1" applyFont="1"/>
    <xf numFmtId="2" fontId="12" fillId="0" borderId="0" xfId="1" applyNumberFormat="1" applyFont="1"/>
    <xf numFmtId="9" fontId="12" fillId="0" borderId="0" xfId="1" applyNumberFormat="1" applyFont="1" applyFill="1"/>
    <xf numFmtId="166" fontId="12" fillId="0" borderId="0" xfId="0" applyNumberFormat="1" applyFont="1" applyFill="1"/>
    <xf numFmtId="0" fontId="9" fillId="0" borderId="0" xfId="32" applyFont="1" applyFill="1"/>
    <xf numFmtId="0" fontId="13" fillId="0" borderId="0" xfId="21" applyFont="1" applyFill="1"/>
    <xf numFmtId="0" fontId="11" fillId="0" borderId="1" xfId="12" applyFont="1" applyBorder="1" applyAlignment="1">
      <alignment horizontal="center"/>
    </xf>
    <xf numFmtId="0" fontId="51" fillId="0" borderId="0" xfId="15" applyFont="1" applyFill="1" applyBorder="1" applyAlignment="1">
      <alignment horizontal="left"/>
    </xf>
    <xf numFmtId="0" fontId="11" fillId="0" borderId="1" xfId="12" applyFont="1" applyFill="1" applyBorder="1" applyAlignment="1">
      <alignment horizontal="left"/>
    </xf>
    <xf numFmtId="0" fontId="11" fillId="0" borderId="1" xfId="12" applyFont="1" applyBorder="1" applyAlignment="1"/>
    <xf numFmtId="0" fontId="11" fillId="0" borderId="1" xfId="12" applyFont="1" applyBorder="1" applyAlignment="1">
      <alignment horizontal="center"/>
    </xf>
    <xf numFmtId="0" fontId="11" fillId="0" borderId="0" xfId="12" applyFont="1" applyBorder="1" applyAlignment="1">
      <alignment horizontal="center"/>
    </xf>
    <xf numFmtId="0" fontId="11" fillId="2" borderId="1" xfId="15" applyFont="1" applyFill="1" applyBorder="1" applyAlignment="1">
      <alignment horizontal="center"/>
    </xf>
    <xf numFmtId="0" fontId="11" fillId="2" borderId="0" xfId="15" applyFont="1" applyFill="1" applyBorder="1" applyAlignment="1">
      <alignment horizontal="center"/>
    </xf>
    <xf numFmtId="0" fontId="11" fillId="0" borderId="1" xfId="74" applyFont="1" applyBorder="1" applyAlignment="1">
      <alignment horizontal="center"/>
    </xf>
    <xf numFmtId="0" fontId="11" fillId="0" borderId="0" xfId="74" applyFont="1" applyBorder="1" applyAlignment="1">
      <alignment horizontal="center"/>
    </xf>
    <xf numFmtId="0" fontId="11" fillId="0" borderId="1" xfId="74" applyFont="1" applyBorder="1" applyAlignment="1">
      <alignment horizontal="left"/>
    </xf>
    <xf numFmtId="0" fontId="11" fillId="0" borderId="0" xfId="74" applyFont="1" applyBorder="1" applyAlignment="1">
      <alignment horizontal="left"/>
    </xf>
    <xf numFmtId="0" fontId="13" fillId="2" borderId="0" xfId="7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9" fillId="0" borderId="0" xfId="38" applyFont="1" applyAlignment="1">
      <alignment horizontal="left" wrapText="1"/>
    </xf>
    <xf numFmtId="0" fontId="12" fillId="0" borderId="0" xfId="39" applyFont="1" applyBorder="1" applyAlignment="1">
      <alignment horizontal="center"/>
    </xf>
    <xf numFmtId="0" fontId="9" fillId="0" borderId="0" xfId="25" applyFont="1" applyBorder="1" applyAlignment="1">
      <alignment wrapText="1"/>
    </xf>
    <xf numFmtId="0" fontId="45" fillId="0" borderId="0" xfId="25" applyFont="1" applyBorder="1" applyAlignment="1">
      <alignment wrapText="1"/>
    </xf>
    <xf numFmtId="0" fontId="12" fillId="0" borderId="0" xfId="0" applyFont="1" applyAlignment="1">
      <alignment horizontal="center"/>
    </xf>
  </cellXfs>
  <cellStyles count="77">
    <cellStyle name="Comma 2" xfId="76"/>
    <cellStyle name="Hyperlink 2" xfId="54"/>
    <cellStyle name="Normal 2" xfId="7"/>
    <cellStyle name="Normal 2 2 3" xfId="68"/>
    <cellStyle name="Normal 2 3" xfId="24"/>
    <cellStyle name="Normal 20 2" xfId="71"/>
    <cellStyle name="Normal 3 3 2" xfId="21"/>
    <cellStyle name="Normal 6 2" xfId="36"/>
    <cellStyle name="Normal_aktuális_témák_cds" xfId="14"/>
    <cellStyle name="Normal_aktuális_témák_lakasar" xfId="16"/>
    <cellStyle name="normální_Bilancování 2005Q4 - final" xfId="13"/>
    <cellStyle name="Per cent 2" xfId="75"/>
    <cellStyle name="Percent 2" xfId="8"/>
    <cellStyle name="Відсотковий" xfId="1" builtinId="5"/>
    <cellStyle name="Відсотковий 2" xfId="3"/>
    <cellStyle name="Відсотковий 2 2" xfId="53"/>
    <cellStyle name="Відсотковий 2 2 2" xfId="31"/>
    <cellStyle name="Відсотковий 2 2 2 2" xfId="30"/>
    <cellStyle name="Відсотковий 2 3" xfId="57"/>
    <cellStyle name="Відсотковий 3" xfId="5"/>
    <cellStyle name="Відсотковий 3 2" xfId="11"/>
    <cellStyle name="Відсотковий 3 3" xfId="64"/>
    <cellStyle name="Відсотковий 4" xfId="42"/>
    <cellStyle name="Відсотковий 6" xfId="70"/>
    <cellStyle name="Гіперпосилання" xfId="12" builtinId="8"/>
    <cellStyle name="Гіперпосилання 2" xfId="15"/>
    <cellStyle name="Гіперпосилання 2 2" xfId="17"/>
    <cellStyle name="Гіперпосилання 2 2 2" xfId="50"/>
    <cellStyle name="Гіперпосилання 2 2 2 2" xfId="73"/>
    <cellStyle name="Гіперпосилання 2 2 2 3" xfId="74"/>
    <cellStyle name="Гіперпосилання 3" xfId="52"/>
    <cellStyle name="Звичайний" xfId="0" builtinId="0"/>
    <cellStyle name="Звичайний 2" xfId="4"/>
    <cellStyle name="Звичайний 2 2" xfId="40"/>
    <cellStyle name="Звичайний 2 2 2" xfId="32"/>
    <cellStyle name="Звичайний 2 2 2 2" xfId="51"/>
    <cellStyle name="Звичайний 2 3" xfId="28"/>
    <cellStyle name="Звичайний 2 4" xfId="20"/>
    <cellStyle name="Звичайний 2 5" xfId="37"/>
    <cellStyle name="Звичайний 2 6" xfId="59"/>
    <cellStyle name="Звичайний 3" xfId="2"/>
    <cellStyle name="Звичайний 3 2" xfId="10"/>
    <cellStyle name="Звичайний 3 2 2" xfId="56"/>
    <cellStyle name="Звичайний 3 3" xfId="62"/>
    <cellStyle name="Звичайний 3 4" xfId="63"/>
    <cellStyle name="Звичайний 4" xfId="6"/>
    <cellStyle name="Звичайний 4 2" xfId="61"/>
    <cellStyle name="Звичайний 4 2 2" xfId="23"/>
    <cellStyle name="Звичайний 4 2 2 2" xfId="29"/>
    <cellStyle name="Звичайний 5" xfId="19"/>
    <cellStyle name="Звичайний 5 2" xfId="41"/>
    <cellStyle name="Звичайний 6" xfId="58"/>
    <cellStyle name="Звичайний 6 12 3 2" xfId="34"/>
    <cellStyle name="Звичайний 6 12 3 3" xfId="22"/>
    <cellStyle name="Звичайний 7" xfId="60"/>
    <cellStyle name="Звичайний 8 2" xfId="66"/>
    <cellStyle name="Обычный 10 2" xfId="35"/>
    <cellStyle name="Обычный 10 3" xfId="26"/>
    <cellStyle name="Обычный 2" xfId="55"/>
    <cellStyle name="Обычный 2 10 2" xfId="38"/>
    <cellStyle name="Обычный 2 10 3" xfId="25"/>
    <cellStyle name="Обычный 2 2 2" xfId="39"/>
    <cellStyle name="Обычный 2 2 3" xfId="65"/>
    <cellStyle name="Обычный 2 4" xfId="27"/>
    <cellStyle name="Обычный 3 2" xfId="33"/>
    <cellStyle name="Обычный 3 2 2" xfId="67"/>
    <cellStyle name="Обычный 4" xfId="43"/>
    <cellStyle name="Обычный 4 2" xfId="47"/>
    <cellStyle name="Обычный_КС2008_уточн" xfId="18"/>
    <cellStyle name="Процентный 2 2" xfId="69"/>
    <cellStyle name="Процентный 3" xfId="45"/>
    <cellStyle name="Финансовый 2" xfId="44"/>
    <cellStyle name="Фінансовий" xfId="72" builtinId="3"/>
    <cellStyle name="Фінансовий 2" xfId="9"/>
    <cellStyle name="Фінансовий 2 2" xfId="49"/>
    <cellStyle name="Фінансовий 3" xfId="48"/>
    <cellStyle name="Фінансовий 4" xfId="46"/>
  </cellStyles>
  <dxfs count="0"/>
  <tableStyles count="0" defaultTableStyle="TableStyleMedium2" defaultPivotStyle="PivotStyleLight16"/>
  <colors>
    <mruColors>
      <color rgb="FF057D46"/>
      <color rgb="FFDC4B64"/>
      <color rgb="FF8C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0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3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0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0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6.xml"/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10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7.xml"/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3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7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1822.8409999999999</c:v>
                </c:pt>
                <c:pt idx="1">
                  <c:v>2053.232</c:v>
                </c:pt>
                <c:pt idx="2">
                  <c:v>2353.9389999999999</c:v>
                </c:pt>
                <c:pt idx="3">
                  <c:v>2427.2040000000002</c:v>
                </c:pt>
                <c:pt idx="4">
                  <c:v>2562.123</c:v>
                </c:pt>
                <c:pt idx="5">
                  <c:v>2647.6239999999998</c:v>
                </c:pt>
                <c:pt idx="6">
                  <c:v>2942.806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4DE-B41B-6A1F705B6B1D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70.480327949300005</c:v>
                </c:pt>
                <c:pt idx="4">
                  <c:v>70.780189854809976</c:v>
                </c:pt>
                <c:pt idx="5">
                  <c:v>73.399254062669939</c:v>
                </c:pt>
                <c:pt idx="6">
                  <c:v>74.334829520289972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A-44DE-B41B-6A1F705B6B1D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259.33790565743965</c:v>
                </c:pt>
                <c:pt idx="4">
                  <c:v>237.43308113203986</c:v>
                </c:pt>
                <c:pt idx="5">
                  <c:v>253.11131375859995</c:v>
                </c:pt>
                <c:pt idx="6">
                  <c:v>250.63139969175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1.3796371520199999</c:v>
                </c:pt>
                <c:pt idx="4">
                  <c:v>1.3933655685200002</c:v>
                </c:pt>
                <c:pt idx="5">
                  <c:v>1.4181962379999999</c:v>
                </c:pt>
                <c:pt idx="6">
                  <c:v>1.4219906321499995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A-44DE-B41B-6A1F705B6B1D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4.27552535416</c:v>
                </c:pt>
                <c:pt idx="4">
                  <c:v>4.5479719146800015</c:v>
                </c:pt>
                <c:pt idx="5">
                  <c:v>4.5994447275700043</c:v>
                </c:pt>
                <c:pt idx="6">
                  <c:v>3.8477620175299996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  <c:max val="3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</c:valAx>
      <c:valAx>
        <c:axId val="1845172111"/>
        <c:scaling>
          <c:orientation val="minMax"/>
          <c:max val="35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48204659064923E-2"/>
          <c:y val="4.2413847001480584E-2"/>
          <c:w val="0.84724180742967292"/>
          <c:h val="0.582354517009476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'5'!$H$15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'5'!$J$13:$P$13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'5'!$J$15:$P$15</c:f>
              <c:numCache>
                <c:formatCode>#\ ##0.0</c:formatCode>
                <c:ptCount val="7"/>
                <c:pt idx="0">
                  <c:v>49</c:v>
                </c:pt>
                <c:pt idx="1">
                  <c:v>46.7</c:v>
                </c:pt>
                <c:pt idx="2">
                  <c:v>49.69</c:v>
                </c:pt>
                <c:pt idx="3">
                  <c:v>49.11</c:v>
                </c:pt>
                <c:pt idx="4">
                  <c:v>48.62</c:v>
                </c:pt>
                <c:pt idx="5">
                  <c:v>50.27</c:v>
                </c:pt>
                <c:pt idx="6">
                  <c:v>50.22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0-4ABC-BB37-C806F5DF52AB}"/>
            </c:ext>
          </c:extLst>
        </c:ser>
        <c:ser>
          <c:idx val="2"/>
          <c:order val="1"/>
          <c:tx>
            <c:strRef>
              <c:f>'5'!$H$14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'5'!$J$13:$P$13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'5'!$J$14:$P$14</c:f>
              <c:numCache>
                <c:formatCode>#\ ##0.0</c:formatCode>
                <c:ptCount val="7"/>
                <c:pt idx="0">
                  <c:v>15.9</c:v>
                </c:pt>
                <c:pt idx="1">
                  <c:v>17.5</c:v>
                </c:pt>
                <c:pt idx="2">
                  <c:v>20.61</c:v>
                </c:pt>
                <c:pt idx="3">
                  <c:v>21.37</c:v>
                </c:pt>
                <c:pt idx="4">
                  <c:v>22.16</c:v>
                </c:pt>
                <c:pt idx="5">
                  <c:v>23.13</c:v>
                </c:pt>
                <c:pt idx="6">
                  <c:v>24.12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0-4ABC-BB37-C806F5DF5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7826800"/>
        <c:axId val="1"/>
      </c:barChart>
      <c:lineChart>
        <c:grouping val="standard"/>
        <c:varyColors val="0"/>
        <c:ser>
          <c:idx val="0"/>
          <c:order val="2"/>
          <c:tx>
            <c:strRef>
              <c:f>'5'!$H$16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cat>
            <c:strRef>
              <c:f>'5'!$J$13:$P$13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'5'!$J$16:$P$16</c:f>
              <c:numCache>
                <c:formatCode>#,##0</c:formatCode>
                <c:ptCount val="7"/>
                <c:pt idx="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122</c:v>
                </c:pt>
                <c:pt idx="4">
                  <c:v>115</c:v>
                </c:pt>
                <c:pt idx="5">
                  <c:v>111</c:v>
                </c:pt>
                <c:pt idx="6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00-4ABC-BB37-C806F5DF5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782680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67826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1"/>
      </c:catAx>
      <c:valAx>
        <c:axId val="4"/>
        <c:scaling>
          <c:orientation val="minMax"/>
          <c:max val="40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50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3.3195020746887967E-2"/>
          <c:y val="0.69982856793243853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'51'!$H$9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'51'!$J$9:$U$9</c:f>
              <c:numCache>
                <c:formatCode>0%</c:formatCode>
                <c:ptCount val="12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0B6-A19D-D3CA612795EF}"/>
            </c:ext>
          </c:extLst>
        </c:ser>
        <c:ser>
          <c:idx val="1"/>
          <c:order val="1"/>
          <c:tx>
            <c:strRef>
              <c:f>'51'!$H$10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'51'!$J$10:$U$10</c:f>
              <c:numCache>
                <c:formatCode>0%</c:formatCode>
                <c:ptCount val="12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1-40B6-A19D-D3CA612795EF}"/>
            </c:ext>
          </c:extLst>
        </c:ser>
        <c:ser>
          <c:idx val="2"/>
          <c:order val="2"/>
          <c:tx>
            <c:strRef>
              <c:f>'51'!$H$11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'51'!$J$11:$U$11</c:f>
              <c:numCache>
                <c:formatCode>0%</c:formatCode>
                <c:ptCount val="12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0B6-A19D-D3CA612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tickLblSkip val="1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'51'!$I$9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'51'!$J$9:$U$9</c:f>
              <c:numCache>
                <c:formatCode>0%</c:formatCode>
                <c:ptCount val="12"/>
                <c:pt idx="0">
                  <c:v>0.78069999999999995</c:v>
                </c:pt>
                <c:pt idx="1">
                  <c:v>0.77769999999999995</c:v>
                </c:pt>
                <c:pt idx="2">
                  <c:v>0.77240386540870654</c:v>
                </c:pt>
                <c:pt idx="3">
                  <c:v>0.68858614120989792</c:v>
                </c:pt>
                <c:pt idx="4">
                  <c:v>0.73148599965237882</c:v>
                </c:pt>
                <c:pt idx="5">
                  <c:v>0.72920026170789476</c:v>
                </c:pt>
                <c:pt idx="6">
                  <c:v>0.72176907820069414</c:v>
                </c:pt>
                <c:pt idx="7">
                  <c:v>0.7169224883561538</c:v>
                </c:pt>
                <c:pt idx="8">
                  <c:v>0.714287705995302</c:v>
                </c:pt>
                <c:pt idx="9">
                  <c:v>0.73485042899546626</c:v>
                </c:pt>
                <c:pt idx="10">
                  <c:v>0.73576965973166364</c:v>
                </c:pt>
                <c:pt idx="11">
                  <c:v>0.75469143231729252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663-9E97-5DF3584A3849}"/>
            </c:ext>
          </c:extLst>
        </c:ser>
        <c:ser>
          <c:idx val="1"/>
          <c:order val="1"/>
          <c:tx>
            <c:strRef>
              <c:f>'51'!$I$10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'51'!$J$10:$U$10</c:f>
              <c:numCache>
                <c:formatCode>0%</c:formatCode>
                <c:ptCount val="12"/>
                <c:pt idx="0">
                  <c:v>0.21</c:v>
                </c:pt>
                <c:pt idx="1">
                  <c:v>0.21609999999999999</c:v>
                </c:pt>
                <c:pt idx="2">
                  <c:v>0.22077559892159279</c:v>
                </c:pt>
                <c:pt idx="3">
                  <c:v>0.3009594273166985</c:v>
                </c:pt>
                <c:pt idx="4">
                  <c:v>0.25926642150777196</c:v>
                </c:pt>
                <c:pt idx="5">
                  <c:v>0.26459134897628217</c:v>
                </c:pt>
                <c:pt idx="6">
                  <c:v>0.27198095410317169</c:v>
                </c:pt>
                <c:pt idx="7">
                  <c:v>0.27741076748489085</c:v>
                </c:pt>
                <c:pt idx="8">
                  <c:v>0.27920550761090424</c:v>
                </c:pt>
                <c:pt idx="9">
                  <c:v>0.25978048154649858</c:v>
                </c:pt>
                <c:pt idx="10">
                  <c:v>0.25816965072370085</c:v>
                </c:pt>
                <c:pt idx="11">
                  <c:v>0.23699887169556991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663-9E97-5DF3584A3849}"/>
            </c:ext>
          </c:extLst>
        </c:ser>
        <c:ser>
          <c:idx val="2"/>
          <c:order val="2"/>
          <c:tx>
            <c:strRef>
              <c:f>'51'!$I$11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'51'!$J$11:$U$11</c:f>
              <c:numCache>
                <c:formatCode>0%</c:formatCode>
                <c:ptCount val="12"/>
                <c:pt idx="0">
                  <c:v>7.1000000000000004E-3</c:v>
                </c:pt>
                <c:pt idx="1">
                  <c:v>6.1000000000000004E-3</c:v>
                </c:pt>
                <c:pt idx="2">
                  <c:v>6.8205356697006734E-3</c:v>
                </c:pt>
                <c:pt idx="3">
                  <c:v>1.0454431473403717E-2</c:v>
                </c:pt>
                <c:pt idx="4">
                  <c:v>9.2475788398493648E-3</c:v>
                </c:pt>
                <c:pt idx="5">
                  <c:v>6.2083893158230577E-3</c:v>
                </c:pt>
                <c:pt idx="6">
                  <c:v>6.2499676961342314E-3</c:v>
                </c:pt>
                <c:pt idx="7">
                  <c:v>5.6667441589553528E-3</c:v>
                </c:pt>
                <c:pt idx="8">
                  <c:v>6.5067863937938262E-3</c:v>
                </c:pt>
                <c:pt idx="9">
                  <c:v>5.369089458035126E-3</c:v>
                </c:pt>
                <c:pt idx="10">
                  <c:v>6.0606895446354437E-3</c:v>
                </c:pt>
                <c:pt idx="11">
                  <c:v>8.309695987137598E-3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663-9E97-5DF3584A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'52'!$H$10</c:f>
              <c:strCache>
                <c:ptCount val="1"/>
                <c:pt idx="0">
                  <c:v>Процентний дохід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'52'!$J$10:$U$10</c:f>
              <c:numCache>
                <c:formatCode>#\ ##0.0</c:formatCode>
                <c:ptCount val="12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770-AF40-BB4DC127965F}"/>
            </c:ext>
          </c:extLst>
        </c:ser>
        <c:ser>
          <c:idx val="1"/>
          <c:order val="1"/>
          <c:tx>
            <c:strRef>
              <c:f>'52'!$H$11</c:f>
              <c:strCache>
                <c:ptCount val="1"/>
                <c:pt idx="0">
                  <c:v>Штрафи, пеня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'52'!$J$11:$U$11</c:f>
              <c:numCache>
                <c:formatCode>#\ ##0.0</c:formatCode>
                <c:ptCount val="12"/>
                <c:pt idx="0">
                  <c:v>1.4E-2</c:v>
                </c:pt>
                <c:pt idx="1">
                  <c:v>1.6E-2</c:v>
                </c:pt>
                <c:pt idx="2">
                  <c:v>1.2999999999999999E-2</c:v>
                </c:pt>
                <c:pt idx="3">
                  <c:v>1.4843149080000003E-2</c:v>
                </c:pt>
                <c:pt idx="4">
                  <c:v>9.77927881E-3</c:v>
                </c:pt>
                <c:pt idx="5">
                  <c:v>8.1832652300000003E-3</c:v>
                </c:pt>
                <c:pt idx="6">
                  <c:v>8.940961380000001E-3</c:v>
                </c:pt>
                <c:pt idx="7">
                  <c:v>8.0380186499999992E-3</c:v>
                </c:pt>
                <c:pt idx="8">
                  <c:v>7.6078444899999997E-3</c:v>
                </c:pt>
                <c:pt idx="9">
                  <c:v>5.2224489899999997E-3</c:v>
                </c:pt>
                <c:pt idx="10">
                  <c:v>5.0763768600000005E-3</c:v>
                </c:pt>
                <c:pt idx="11">
                  <c:v>5.1979548899999985E-3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6-4770-AF40-BB4DC127965F}"/>
            </c:ext>
          </c:extLst>
        </c:ser>
        <c:ser>
          <c:idx val="2"/>
          <c:order val="2"/>
          <c:tx>
            <c:strRef>
              <c:f>'52'!$H$12</c:f>
              <c:strCache>
                <c:ptCount val="1"/>
                <c:pt idx="0">
                  <c:v>Дохід від реалізації майна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'52'!$J$12:$U$12</c:f>
              <c:numCache>
                <c:formatCode>#\ ##0.0</c:formatCode>
                <c:ptCount val="12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6-4770-AF40-BB4DC127965F}"/>
            </c:ext>
          </c:extLst>
        </c:ser>
        <c:ser>
          <c:idx val="3"/>
          <c:order val="3"/>
          <c:tx>
            <c:strRef>
              <c:f>'52'!$H$13</c:f>
              <c:strCache>
                <c:ptCount val="1"/>
                <c:pt idx="0">
                  <c:v>Інші доходи 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'52'!$J$13:$U$13</c:f>
              <c:numCache>
                <c:formatCode>#\ ##0.0</c:formatCode>
                <c:ptCount val="12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6-4770-AF40-BB4DC127965F}"/>
            </c:ext>
          </c:extLst>
        </c:ser>
        <c:ser>
          <c:idx val="4"/>
          <c:order val="4"/>
          <c:tx>
            <c:strRef>
              <c:f>'52'!$H$14</c:f>
              <c:strCache>
                <c:ptCount val="1"/>
                <c:pt idx="0">
                  <c:v>Витрати на зарплату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'52'!$J$14:$U$14</c:f>
              <c:numCache>
                <c:formatCode>#\ ##0.0</c:formatCode>
                <c:ptCount val="12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6-4770-AF40-BB4DC127965F}"/>
            </c:ext>
          </c:extLst>
        </c:ser>
        <c:ser>
          <c:idx val="5"/>
          <c:order val="5"/>
          <c:tx>
            <c:strRef>
              <c:f>'52'!$H$15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'52'!$J$15:$U$15</c:f>
              <c:numCache>
                <c:formatCode>#\ ##0.0</c:formatCode>
                <c:ptCount val="12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6-4770-AF40-BB4DC127965F}"/>
            </c:ext>
          </c:extLst>
        </c:ser>
        <c:ser>
          <c:idx val="6"/>
          <c:order val="6"/>
          <c:tx>
            <c:strRef>
              <c:f>'52'!$H$16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'52'!$J$16:$U$16</c:f>
              <c:numCache>
                <c:formatCode>#\ ##0.0</c:formatCode>
                <c:ptCount val="12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6-4770-AF40-BB4DC127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tickLblSkip val="1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71091042793846E-2"/>
          <c:y val="3.325826693444861E-2"/>
          <c:w val="0.85596024422829597"/>
          <c:h val="0.66277546966325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'52'!$I$10</c:f>
              <c:strCache>
                <c:ptCount val="1"/>
                <c:pt idx="0">
                  <c:v>Interest income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'52'!$J$10:$U$10</c:f>
              <c:numCache>
                <c:formatCode>#\ ##0.0</c:formatCode>
                <c:ptCount val="12"/>
                <c:pt idx="0">
                  <c:v>0.86699999999999999</c:v>
                </c:pt>
                <c:pt idx="1">
                  <c:v>0.92800000000000005</c:v>
                </c:pt>
                <c:pt idx="2">
                  <c:v>0.94399999999999995</c:v>
                </c:pt>
                <c:pt idx="3">
                  <c:v>0.71474127407999999</c:v>
                </c:pt>
                <c:pt idx="4">
                  <c:v>0.63769696214000005</c:v>
                </c:pt>
                <c:pt idx="5">
                  <c:v>0.39648571546</c:v>
                </c:pt>
                <c:pt idx="6">
                  <c:v>0.5618303846699999</c:v>
                </c:pt>
                <c:pt idx="7">
                  <c:v>0.60747462100000016</c:v>
                </c:pt>
                <c:pt idx="8">
                  <c:v>0.65592093632000004</c:v>
                </c:pt>
                <c:pt idx="9">
                  <c:v>0.7816140079899998</c:v>
                </c:pt>
                <c:pt idx="10">
                  <c:v>0.8069764891300002</c:v>
                </c:pt>
                <c:pt idx="11">
                  <c:v>0.45383700217999978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1-4E8F-9545-6FF0F2F8C61C}"/>
            </c:ext>
          </c:extLst>
        </c:ser>
        <c:ser>
          <c:idx val="1"/>
          <c:order val="1"/>
          <c:tx>
            <c:strRef>
              <c:f>'52'!$I$11</c:f>
              <c:strCache>
                <c:ptCount val="1"/>
                <c:pt idx="0">
                  <c:v>Fines, penalties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'52'!$J$11:$U$11</c:f>
              <c:numCache>
                <c:formatCode>#\ ##0.0</c:formatCode>
                <c:ptCount val="12"/>
                <c:pt idx="0">
                  <c:v>1.4E-2</c:v>
                </c:pt>
                <c:pt idx="1">
                  <c:v>1.6E-2</c:v>
                </c:pt>
                <c:pt idx="2">
                  <c:v>1.2999999999999999E-2</c:v>
                </c:pt>
                <c:pt idx="3">
                  <c:v>1.4843149080000003E-2</c:v>
                </c:pt>
                <c:pt idx="4">
                  <c:v>9.77927881E-3</c:v>
                </c:pt>
                <c:pt idx="5">
                  <c:v>8.1832652300000003E-3</c:v>
                </c:pt>
                <c:pt idx="6">
                  <c:v>8.940961380000001E-3</c:v>
                </c:pt>
                <c:pt idx="7">
                  <c:v>8.0380186499999992E-3</c:v>
                </c:pt>
                <c:pt idx="8">
                  <c:v>7.6078444899999997E-3</c:v>
                </c:pt>
                <c:pt idx="9">
                  <c:v>5.2224489899999997E-3</c:v>
                </c:pt>
                <c:pt idx="10">
                  <c:v>5.0763768600000005E-3</c:v>
                </c:pt>
                <c:pt idx="11">
                  <c:v>5.1979548899999985E-3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1-4E8F-9545-6FF0F2F8C61C}"/>
            </c:ext>
          </c:extLst>
        </c:ser>
        <c:ser>
          <c:idx val="2"/>
          <c:order val="2"/>
          <c:tx>
            <c:strRef>
              <c:f>'52'!$I$12</c:f>
              <c:strCache>
                <c:ptCount val="1"/>
                <c:pt idx="0">
                  <c:v>Income from the sale of property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'52'!$J$12:$U$12</c:f>
              <c:numCache>
                <c:formatCode>#\ ##0.0</c:formatCode>
                <c:ptCount val="12"/>
                <c:pt idx="0">
                  <c:v>8.6999999999999994E-2</c:v>
                </c:pt>
                <c:pt idx="1">
                  <c:v>9.7000000000000003E-2</c:v>
                </c:pt>
                <c:pt idx="2">
                  <c:v>9.4E-2</c:v>
                </c:pt>
                <c:pt idx="3">
                  <c:v>9.7243938230000021E-2</c:v>
                </c:pt>
                <c:pt idx="4">
                  <c:v>6.0430791890000002E-2</c:v>
                </c:pt>
                <c:pt idx="5">
                  <c:v>6.0206047589999992E-2</c:v>
                </c:pt>
                <c:pt idx="6">
                  <c:v>6.7070596029999999E-2</c:v>
                </c:pt>
                <c:pt idx="7">
                  <c:v>4.3774494060000002E-2</c:v>
                </c:pt>
                <c:pt idx="8">
                  <c:v>5.4579266059999999E-2</c:v>
                </c:pt>
                <c:pt idx="9">
                  <c:v>7.1311030800000008E-2</c:v>
                </c:pt>
                <c:pt idx="10">
                  <c:v>5.9135103130000005E-2</c:v>
                </c:pt>
                <c:pt idx="11">
                  <c:v>6.3674187579999986E-2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1-4E8F-9545-6FF0F2F8C61C}"/>
            </c:ext>
          </c:extLst>
        </c:ser>
        <c:ser>
          <c:idx val="3"/>
          <c:order val="3"/>
          <c:tx>
            <c:strRef>
              <c:f>'52'!$I$13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'52'!$J$13:$U$13</c:f>
              <c:numCache>
                <c:formatCode>#\ ##0.0</c:formatCode>
                <c:ptCount val="12"/>
                <c:pt idx="0">
                  <c:v>3.5999999999999997E-2</c:v>
                </c:pt>
                <c:pt idx="1">
                  <c:v>8.9999999999999993E-3</c:v>
                </c:pt>
                <c:pt idx="2">
                  <c:v>-2E-3</c:v>
                </c:pt>
                <c:pt idx="3">
                  <c:v>4.7331063899999991E-2</c:v>
                </c:pt>
                <c:pt idx="4">
                  <c:v>2.4344400250000002E-2</c:v>
                </c:pt>
                <c:pt idx="5">
                  <c:v>2.9726890830000002E-2</c:v>
                </c:pt>
                <c:pt idx="6">
                  <c:v>2.199406802E-2</c:v>
                </c:pt>
                <c:pt idx="7">
                  <c:v>2.5658890729999998E-2</c:v>
                </c:pt>
                <c:pt idx="8">
                  <c:v>2.7576904460000003E-2</c:v>
                </c:pt>
                <c:pt idx="9">
                  <c:v>2.3990918700000002E-2</c:v>
                </c:pt>
                <c:pt idx="10">
                  <c:v>6.9276747019999987E-2</c:v>
                </c:pt>
                <c:pt idx="11">
                  <c:v>8.6082961449999995E-2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1-4E8F-9545-6FF0F2F8C61C}"/>
            </c:ext>
          </c:extLst>
        </c:ser>
        <c:ser>
          <c:idx val="4"/>
          <c:order val="4"/>
          <c:tx>
            <c:strRef>
              <c:f>'52'!$I$14</c:f>
              <c:strCache>
                <c:ptCount val="1"/>
                <c:pt idx="0">
                  <c:v>Salary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'52'!$J$14:$U$14</c:f>
              <c:numCache>
                <c:formatCode>#\ ##0.0</c:formatCode>
                <c:ptCount val="12"/>
                <c:pt idx="0">
                  <c:v>-0.2</c:v>
                </c:pt>
                <c:pt idx="1">
                  <c:v>-0.20200000000000001</c:v>
                </c:pt>
                <c:pt idx="2">
                  <c:v>-0.215</c:v>
                </c:pt>
                <c:pt idx="3">
                  <c:v>-0.17465971809000008</c:v>
                </c:pt>
                <c:pt idx="4">
                  <c:v>-0.16252277097000001</c:v>
                </c:pt>
                <c:pt idx="5">
                  <c:v>-7.7449574519999981E-2</c:v>
                </c:pt>
                <c:pt idx="6">
                  <c:v>-9.2589755720000028E-2</c:v>
                </c:pt>
                <c:pt idx="7">
                  <c:v>-9.9879415539999961E-2</c:v>
                </c:pt>
                <c:pt idx="8">
                  <c:v>-0.1105184426</c:v>
                </c:pt>
                <c:pt idx="9">
                  <c:v>-0.12182025128</c:v>
                </c:pt>
                <c:pt idx="10">
                  <c:v>-0.13272798022999999</c:v>
                </c:pt>
                <c:pt idx="11">
                  <c:v>-0.10304906628999999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11-4E8F-9545-6FF0F2F8C61C}"/>
            </c:ext>
          </c:extLst>
        </c:ser>
        <c:ser>
          <c:idx val="5"/>
          <c:order val="5"/>
          <c:tx>
            <c:strRef>
              <c:f>'52'!$I$15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'52'!$J$15:$U$15</c:f>
              <c:numCache>
                <c:formatCode>#\ ##0.0</c:formatCode>
                <c:ptCount val="12"/>
                <c:pt idx="0">
                  <c:v>-0.184</c:v>
                </c:pt>
                <c:pt idx="1">
                  <c:v>-0.17199999999999999</c:v>
                </c:pt>
                <c:pt idx="2">
                  <c:v>-0.159</c:v>
                </c:pt>
                <c:pt idx="3">
                  <c:v>-6.6156580060000011E-2</c:v>
                </c:pt>
                <c:pt idx="4">
                  <c:v>-0.11990118759</c:v>
                </c:pt>
                <c:pt idx="5">
                  <c:v>-9.0870617150000013E-2</c:v>
                </c:pt>
                <c:pt idx="6">
                  <c:v>-9.0053897299999963E-2</c:v>
                </c:pt>
                <c:pt idx="7">
                  <c:v>-9.2682283580000024E-2</c:v>
                </c:pt>
                <c:pt idx="8">
                  <c:v>-9.994257694E-2</c:v>
                </c:pt>
                <c:pt idx="9">
                  <c:v>-0.11192751647999999</c:v>
                </c:pt>
                <c:pt idx="10">
                  <c:v>-0.11532603786000004</c:v>
                </c:pt>
                <c:pt idx="11">
                  <c:v>-9.6131875280000001E-2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11-4E8F-9545-6FF0F2F8C61C}"/>
            </c:ext>
          </c:extLst>
        </c:ser>
        <c:ser>
          <c:idx val="6"/>
          <c:order val="6"/>
          <c:tx>
            <c:strRef>
              <c:f>'52'!$I$16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'52'!$J$16:$U$16</c:f>
              <c:numCache>
                <c:formatCode>#\ ##0.0</c:formatCode>
                <c:ptCount val="12"/>
                <c:pt idx="0">
                  <c:v>-0.59399999999999997</c:v>
                </c:pt>
                <c:pt idx="1">
                  <c:v>-0.63300000000000001</c:v>
                </c:pt>
                <c:pt idx="2">
                  <c:v>-0.60699999999999998</c:v>
                </c:pt>
                <c:pt idx="3">
                  <c:v>-0.62318432324000006</c:v>
                </c:pt>
                <c:pt idx="4">
                  <c:v>-0.50669033252000006</c:v>
                </c:pt>
                <c:pt idx="5">
                  <c:v>-0.45017152258000004</c:v>
                </c:pt>
                <c:pt idx="6">
                  <c:v>-0.46853353748000004</c:v>
                </c:pt>
                <c:pt idx="7">
                  <c:v>-0.46567912799</c:v>
                </c:pt>
                <c:pt idx="8">
                  <c:v>-0.52101447849000004</c:v>
                </c:pt>
                <c:pt idx="9">
                  <c:v>-0.59540580319999992</c:v>
                </c:pt>
                <c:pt idx="10">
                  <c:v>-0.60842567431000005</c:v>
                </c:pt>
                <c:pt idx="11">
                  <c:v>-0.38501154579999991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11-4E8F-9545-6FF0F2F8C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tickMarkSkip val="1"/>
        <c:noMultiLvlLbl val="0"/>
      </c:catAx>
      <c:valAx>
        <c:axId val="421929568"/>
        <c:scaling>
          <c:orientation val="minMax"/>
          <c:min val="-1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  <c:maj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02819028105042"/>
          <c:w val="1"/>
          <c:h val="0.210786358827500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0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'53'!$H$9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'53'!$J$8:$U$8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IV.22</c:v>
                </c:pt>
              </c:strCache>
            </c:strRef>
          </c:cat>
          <c:val>
            <c:numRef>
              <c:f>'53'!$J$9:$U$9</c:f>
              <c:numCache>
                <c:formatCode>#\ ##0.000</c:formatCode>
                <c:ptCount val="12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'53'!$H$11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382-448B-B981-7F2F3D593222}"/>
              </c:ext>
            </c:extLst>
          </c:dPt>
          <c:cat>
            <c:strRef>
              <c:f>'53'!$J$8:$U$8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IV.22</c:v>
                </c:pt>
              </c:strCache>
            </c:strRef>
          </c:cat>
          <c:val>
            <c:numRef>
              <c:f>'53'!$J$11:$U$11</c:f>
              <c:numCache>
                <c:formatCode>0.00%</c:formatCode>
                <c:ptCount val="12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2-448B-B981-7F2F3D593222}"/>
            </c:ext>
          </c:extLst>
        </c:ser>
        <c:ser>
          <c:idx val="1"/>
          <c:order val="2"/>
          <c:tx>
            <c:strRef>
              <c:f>'53'!$H$10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82-448B-B981-7F2F3D593222}"/>
              </c:ext>
            </c:extLst>
          </c:dPt>
          <c:cat>
            <c:strRef>
              <c:f>'53'!$J$8:$U$8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IV.22</c:v>
                </c:pt>
              </c:strCache>
            </c:strRef>
          </c:cat>
          <c:val>
            <c:numRef>
              <c:f>'53'!$J$10:$U$10</c:f>
              <c:numCache>
                <c:formatCode>0.00%</c:formatCode>
                <c:ptCount val="12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tickLblSkip val="1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83431894664622E-2"/>
          <c:y val="5.1545823594040488E-2"/>
          <c:w val="0.79905969222726825"/>
          <c:h val="0.693728375736229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'53'!$I$9</c:f>
              <c:strCache>
                <c:ptCount val="1"/>
                <c:pt idx="0">
                  <c:v>Net profit,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'53'!$J$7:$U$7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Q4.22</c:v>
                </c:pt>
              </c:strCache>
            </c:strRef>
          </c:cat>
          <c:val>
            <c:numRef>
              <c:f>'53'!$J$9:$U$9</c:f>
              <c:numCache>
                <c:formatCode>#\ ##0.000</c:formatCode>
                <c:ptCount val="12"/>
                <c:pt idx="0">
                  <c:v>25.22</c:v>
                </c:pt>
                <c:pt idx="1">
                  <c:v>41.877157580000542</c:v>
                </c:pt>
                <c:pt idx="2">
                  <c:v>67.3935167599995</c:v>
                </c:pt>
                <c:pt idx="3">
                  <c:v>10.158803899999791</c:v>
                </c:pt>
                <c:pt idx="4">
                  <c:v>-56.862857990000016</c:v>
                </c:pt>
                <c:pt idx="5">
                  <c:v>-123.88979513999988</c:v>
                </c:pt>
                <c:pt idx="6">
                  <c:v>8.6588196000001449</c:v>
                </c:pt>
                <c:pt idx="7">
                  <c:v>26.705197329999876</c:v>
                </c:pt>
                <c:pt idx="8">
                  <c:v>14.209453300000007</c:v>
                </c:pt>
                <c:pt idx="9">
                  <c:v>52.984835520000104</c:v>
                </c:pt>
                <c:pt idx="10">
                  <c:v>83.985023739999491</c:v>
                </c:pt>
                <c:pt idx="11">
                  <c:v>24.599618730000383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3-40A6-9267-1156E2D33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'53'!$I$11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AD3-40A6-9267-1156E2D33F2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AD3-40A6-9267-1156E2D33F2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D3-40A6-9267-1156E2D33F20}"/>
              </c:ext>
            </c:extLst>
          </c:dPt>
          <c:cat>
            <c:strRef>
              <c:f>'53'!$J$7:$U$7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Q4.22</c:v>
                </c:pt>
              </c:strCache>
            </c:strRef>
          </c:cat>
          <c:val>
            <c:numRef>
              <c:f>'53'!$J$11:$U$11</c:f>
              <c:numCache>
                <c:formatCode>0.00%</c:formatCode>
                <c:ptCount val="12"/>
                <c:pt idx="0">
                  <c:v>5.9799999999999999E-2</c:v>
                </c:pt>
                <c:pt idx="1">
                  <c:v>7.9063323956222106E-2</c:v>
                </c:pt>
                <c:pt idx="2">
                  <c:v>0.10471475801962014</c:v>
                </c:pt>
                <c:pt idx="3">
                  <c:v>8.4558350245104205E-2</c:v>
                </c:pt>
                <c:pt idx="4">
                  <c:v>-0.14260973474585639</c:v>
                </c:pt>
                <c:pt idx="5">
                  <c:v>-0.23460096961308483</c:v>
                </c:pt>
                <c:pt idx="6">
                  <c:v>-0.15310226677990882</c:v>
                </c:pt>
                <c:pt idx="7">
                  <c:v>-9.8975625902178371E-2</c:v>
                </c:pt>
                <c:pt idx="8">
                  <c:v>4.1320717560418253E-2</c:v>
                </c:pt>
                <c:pt idx="9">
                  <c:v>9.615726190181334E-2</c:v>
                </c:pt>
                <c:pt idx="10">
                  <c:v>0.14206009847715631</c:v>
                </c:pt>
                <c:pt idx="11">
                  <c:v>0.12495088945894615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D3-40A6-9267-1156E2D33F20}"/>
            </c:ext>
          </c:extLst>
        </c:ser>
        <c:ser>
          <c:idx val="1"/>
          <c:order val="2"/>
          <c:tx>
            <c:strRef>
              <c:f>'53'!$I$10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D3-40A6-9267-1156E2D33F2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D3-40A6-9267-1156E2D33F2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D3-40A6-9267-1156E2D33F2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5400" cap="rnd" cmpd="sng">
                <a:solidFill>
                  <a:srgbClr val="057D4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D3-40A6-9267-1156E2D33F20}"/>
              </c:ext>
            </c:extLst>
          </c:dPt>
          <c:cat>
            <c:strRef>
              <c:f>'53'!$J$7:$U$7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Q4.22</c:v>
                </c:pt>
              </c:strCache>
            </c:strRef>
          </c:cat>
          <c:val>
            <c:numRef>
              <c:f>'53'!$J$10:$U$10</c:f>
              <c:numCache>
                <c:formatCode>0.00%</c:formatCode>
                <c:ptCount val="12"/>
                <c:pt idx="0">
                  <c:v>2.58E-2</c:v>
                </c:pt>
                <c:pt idx="1">
                  <c:v>3.3705503777355837E-2</c:v>
                </c:pt>
                <c:pt idx="2">
                  <c:v>4.4350652444013275E-2</c:v>
                </c:pt>
                <c:pt idx="3">
                  <c:v>3.5327515259359753E-2</c:v>
                </c:pt>
                <c:pt idx="4">
                  <c:v>-5.2728833772062063E-2</c:v>
                </c:pt>
                <c:pt idx="5">
                  <c:v>-8.32094375394727E-2</c:v>
                </c:pt>
                <c:pt idx="6">
                  <c:v>-5.2513941838929698E-2</c:v>
                </c:pt>
                <c:pt idx="7">
                  <c:v>-3.3476558385787496E-2</c:v>
                </c:pt>
                <c:pt idx="8">
                  <c:v>1.3570769867424504E-2</c:v>
                </c:pt>
                <c:pt idx="9">
                  <c:v>3.1253152831896433E-2</c:v>
                </c:pt>
                <c:pt idx="10">
                  <c:v>4.5903338330356688E-2</c:v>
                </c:pt>
                <c:pt idx="11">
                  <c:v>4.0415190841947023E-2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AD3-40A6-9267-1156E2D33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ax val="0.2"/>
          <c:min val="-0.3000000000000000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540041316762003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'6'!$G$16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6C66BAF-C8A8-401F-99A7-0F8BE9BFFA5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111-433F-A355-7039B16A56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3B3BBF9-53E7-4BA4-A97B-08039D740EB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111-433F-A355-7039B16A56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F47D0FB-E563-43B1-8DEB-B658E707789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111-433F-A355-7039B16A56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A1DB3D6-5090-40BA-8CD2-252173DF815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111-433F-A355-7039B16A56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EB2BAC3-03A5-486D-BED6-4660BA1E05B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111-433F-A355-7039B16A565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6D7FB52-2EE7-43C3-A534-241C9D5FEBC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111-433F-A355-7039B16A565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9AEB018-D1C3-4FB8-B772-F8B2B94052C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'6'!$J$16:$P$16</c:f>
              <c:numCache>
                <c:formatCode>0.0</c:formatCode>
                <c:ptCount val="7"/>
                <c:pt idx="0">
                  <c:v>12.45</c:v>
                </c:pt>
                <c:pt idx="1">
                  <c:v>12.07</c:v>
                </c:pt>
                <c:pt idx="2">
                  <c:v>16.670000000000002</c:v>
                </c:pt>
                <c:pt idx="3">
                  <c:v>17.38</c:v>
                </c:pt>
                <c:pt idx="4">
                  <c:v>17.5</c:v>
                </c:pt>
                <c:pt idx="5">
                  <c:v>18.600000000000001</c:v>
                </c:pt>
                <c:pt idx="6">
                  <c:v>18.531384299999999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'6'!$Q$16:$W$16</c15:f>
                <c15:dlblRangeCache>
                  <c:ptCount val="7"/>
                  <c:pt idx="0">
                    <c:v>25%</c:v>
                  </c:pt>
                  <c:pt idx="1">
                    <c:v>23%</c:v>
                  </c:pt>
                  <c:pt idx="2">
                    <c:v>27%</c:v>
                  </c:pt>
                  <c:pt idx="3">
                    <c:v>28%</c:v>
                  </c:pt>
                  <c:pt idx="4">
                    <c:v>29%</c:v>
                  </c:pt>
                  <c:pt idx="5">
                    <c:v>29%</c:v>
                  </c:pt>
                  <c:pt idx="6">
                    <c:v>28%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A111-433F-A355-7039B16A5657}"/>
            </c:ext>
          </c:extLst>
        </c:ser>
        <c:ser>
          <c:idx val="6"/>
          <c:order val="1"/>
          <c:tx>
            <c:strRef>
              <c:f>'6'!$G$15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E62CCBD-F59B-43D6-AFA0-580F864DC5F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111-433F-A355-7039B16A56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6E56F51-308F-40BB-A4AD-06BAB584EA8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111-433F-A355-7039B16A56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D610347-D6E4-4A7D-96C6-50633D54AFC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111-433F-A355-7039B16A56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C927A57-B5F2-44A1-8B38-3B9F47B2057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111-433F-A355-7039B16A56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67B4E2B-60B9-4AEB-AF1E-5D7B26F502E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111-433F-A355-7039B16A565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A1D96C1-5A2C-4469-A6BE-73BC6A89EA2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111-433F-A355-7039B16A565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6F4AB20-2DD3-4E98-86EC-FD843FC2396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'6'!$J$15:$P$15</c:f>
              <c:numCache>
                <c:formatCode>0.0</c:formatCode>
                <c:ptCount val="7"/>
                <c:pt idx="0">
                  <c:v>13.97</c:v>
                </c:pt>
                <c:pt idx="1">
                  <c:v>18.18</c:v>
                </c:pt>
                <c:pt idx="2">
                  <c:v>18.29</c:v>
                </c:pt>
                <c:pt idx="3">
                  <c:v>19.03</c:v>
                </c:pt>
                <c:pt idx="4">
                  <c:v>19.78</c:v>
                </c:pt>
                <c:pt idx="5">
                  <c:v>20.74</c:v>
                </c:pt>
                <c:pt idx="6">
                  <c:v>21.2615853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'6'!$Q$15:$W$15</c15:f>
                <c15:dlblRangeCache>
                  <c:ptCount val="7"/>
                  <c:pt idx="0">
                    <c:v>28%</c:v>
                  </c:pt>
                  <c:pt idx="1">
                    <c:v>34%</c:v>
                  </c:pt>
                  <c:pt idx="2">
                    <c:v>30%</c:v>
                  </c:pt>
                  <c:pt idx="3">
                    <c:v>31%</c:v>
                  </c:pt>
                  <c:pt idx="4">
                    <c:v>32%</c:v>
                  </c:pt>
                  <c:pt idx="5">
                    <c:v>32%</c:v>
                  </c:pt>
                  <c:pt idx="6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A111-433F-A355-7039B16A5657}"/>
            </c:ext>
          </c:extLst>
        </c:ser>
        <c:ser>
          <c:idx val="5"/>
          <c:order val="2"/>
          <c:tx>
            <c:strRef>
              <c:f>'6'!$G$14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04B160B-C5AA-4E64-9E0C-9842C156911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111-433F-A355-7039B16A56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580BBFA-A591-4789-950E-907B08127B3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111-433F-A355-7039B16A56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1259412-F864-4D1E-8E76-BEDAF4201E2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111-433F-A355-7039B16A56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47C6CF7-E741-492F-8B96-D3E6F769677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111-433F-A355-7039B16A56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72183B4-A663-4ED0-881D-5D7DC1BEDD8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111-433F-A355-7039B16A565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2C4EB8A-5B2B-471D-93E8-7A7338F197A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111-433F-A355-7039B16A565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1D7FF2F-AE7D-498C-B5E9-EAC08EC114C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'6'!$J$14:$P$14</c:f>
              <c:numCache>
                <c:formatCode>0.0</c:formatCode>
                <c:ptCount val="7"/>
                <c:pt idx="0">
                  <c:v>3.66</c:v>
                </c:pt>
                <c:pt idx="1">
                  <c:v>4.4800000000000004</c:v>
                </c:pt>
                <c:pt idx="2">
                  <c:v>4.5199999999999996</c:v>
                </c:pt>
                <c:pt idx="3">
                  <c:v>4.78</c:v>
                </c:pt>
                <c:pt idx="4">
                  <c:v>4.9800000000000004</c:v>
                </c:pt>
                <c:pt idx="5">
                  <c:v>5.64</c:v>
                </c:pt>
                <c:pt idx="6">
                  <c:v>6.2413536000000001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'6'!$Q$14:$W$14</c15:f>
                <c15:dlblRangeCache>
                  <c:ptCount val="7"/>
                  <c:pt idx="0">
                    <c:v>7%</c:v>
                  </c:pt>
                  <c:pt idx="1">
                    <c:v>8%</c:v>
                  </c:pt>
                  <c:pt idx="2">
                    <c:v>7%</c:v>
                  </c:pt>
                  <c:pt idx="3">
                    <c:v>8%</c:v>
                  </c:pt>
                  <c:pt idx="4">
                    <c:v>8%</c:v>
                  </c:pt>
                  <c:pt idx="5">
                    <c:v>9%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A111-433F-A355-7039B16A5657}"/>
            </c:ext>
          </c:extLst>
        </c:ser>
        <c:ser>
          <c:idx val="3"/>
          <c:order val="3"/>
          <c:tx>
            <c:strRef>
              <c:f>'6'!$G$12</c:f>
              <c:strCache>
                <c:ptCount val="1"/>
                <c:pt idx="0">
                  <c:v>Поточні рахунки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F62C89C-7124-41F1-9DC2-01A6B966E5E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111-433F-A355-7039B16A56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CD8308C-D53B-4109-B434-2916B803D8B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111-433F-A355-7039B16A56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6BD73C4-E6DA-4C43-BE52-EBF8377E1F3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111-433F-A355-7039B16A56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93E61F-9D4B-41F2-A0D1-3A091307F65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111-433F-A355-7039B16A56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15117FB-AC66-455C-BF7F-2B542DE6ACA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111-433F-A355-7039B16A565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91FF561-3FA8-46D0-8192-76BBA772595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111-433F-A355-7039B16A565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5524BC6-72B3-4D07-B5FC-AFEB331A915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'6'!$J$12:$P$12</c:f>
              <c:numCache>
                <c:formatCode>0.0</c:formatCode>
                <c:ptCount val="7"/>
                <c:pt idx="0">
                  <c:v>2.5</c:v>
                </c:pt>
                <c:pt idx="1">
                  <c:v>2.83</c:v>
                </c:pt>
                <c:pt idx="2">
                  <c:v>5.69</c:v>
                </c:pt>
                <c:pt idx="3">
                  <c:v>4.45</c:v>
                </c:pt>
                <c:pt idx="4">
                  <c:v>4.4800000000000004</c:v>
                </c:pt>
                <c:pt idx="5">
                  <c:v>4.22</c:v>
                </c:pt>
                <c:pt idx="6">
                  <c:v>4.6933679000000001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'6'!$Q$12:$W$12</c15:f>
                <c15:dlblRangeCache>
                  <c:ptCount val="7"/>
                  <c:pt idx="0">
                    <c:v>5%</c:v>
                  </c:pt>
                  <c:pt idx="1">
                    <c:v>5%</c:v>
                  </c:pt>
                  <c:pt idx="2">
                    <c:v>9%</c:v>
                  </c:pt>
                  <c:pt idx="3">
                    <c:v>7%</c:v>
                  </c:pt>
                  <c:pt idx="4">
                    <c:v>7%</c:v>
                  </c:pt>
                  <c:pt idx="5">
                    <c:v>7%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A111-433F-A355-7039B16A5657}"/>
            </c:ext>
          </c:extLst>
        </c:ser>
        <c:ser>
          <c:idx val="4"/>
          <c:order val="4"/>
          <c:tx>
            <c:strRef>
              <c:f>'6'!$G$13</c:f>
              <c:strCache>
                <c:ptCount val="1"/>
                <c:pt idx="0">
                  <c:v>Вимоги до перестраховиків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5D7D598-8A7A-499A-9EF0-518893FEB34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111-433F-A355-7039B16A56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1F0A281-6411-4CEC-B09A-2B1095F9FEF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111-433F-A355-7039B16A56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728C30D-E921-42C3-81C9-9D16838D1B0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111-433F-A355-7039B16A56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748E65C-85B1-4497-A588-33FA8BA4220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111-433F-A355-7039B16A56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8AF413E-756F-449B-B15C-2462ADAACA7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111-433F-A355-7039B16A565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B99DCAA-66E9-40F8-A7E5-8E9C68F8E96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111-433F-A355-7039B16A565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00DA2F6-E600-48EC-9616-DD8F143CF56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'6'!$J$13:$P$13</c:f>
              <c:numCache>
                <c:formatCode>0.0</c:formatCode>
                <c:ptCount val="7"/>
                <c:pt idx="0">
                  <c:v>6.94</c:v>
                </c:pt>
                <c:pt idx="1">
                  <c:v>5.38</c:v>
                </c:pt>
                <c:pt idx="2">
                  <c:v>5.96</c:v>
                </c:pt>
                <c:pt idx="3">
                  <c:v>6.28</c:v>
                </c:pt>
                <c:pt idx="4">
                  <c:v>6</c:v>
                </c:pt>
                <c:pt idx="5">
                  <c:v>6.06</c:v>
                </c:pt>
                <c:pt idx="6">
                  <c:v>6.0095119000000006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'6'!$Q$13:$W$13</c15:f>
                <c15:dlblRangeCache>
                  <c:ptCount val="7"/>
                  <c:pt idx="0">
                    <c:v>14%</c:v>
                  </c:pt>
                  <c:pt idx="1">
                    <c:v>10%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10%</c:v>
                  </c:pt>
                  <c:pt idx="5">
                    <c:v>9%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A111-433F-A355-7039B16A5657}"/>
            </c:ext>
          </c:extLst>
        </c:ser>
        <c:ser>
          <c:idx val="2"/>
          <c:order val="5"/>
          <c:tx>
            <c:strRef>
              <c:f>'6'!$G$11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92C6B1E-B923-49BB-B8D8-850CE541D6E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111-433F-A355-7039B16A56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D7B78A3-601D-41B3-8225-D9EBC38FB8E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111-433F-A355-7039B16A56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FA45012-F77B-40A9-AB42-BC4845DB3E7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111-433F-A355-7039B16A56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37285FB-07B7-4511-A020-B7A28D6E63E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111-433F-A355-7039B16A56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FFA96CE-1BB8-46FB-ACE5-96D7EF92508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111-433F-A355-7039B16A565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9111270-F8FD-45EA-92FE-7FECB8A4EC8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A111-433F-A355-7039B16A565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45B8582-BD31-461C-898D-E79FD6CBF62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'6'!$J$11:$P$11</c:f>
              <c:numCache>
                <c:formatCode>0.0</c:formatCode>
                <c:ptCount val="7"/>
                <c:pt idx="0">
                  <c:v>3.53</c:v>
                </c:pt>
                <c:pt idx="1">
                  <c:v>3.7</c:v>
                </c:pt>
                <c:pt idx="2">
                  <c:v>4.08</c:v>
                </c:pt>
                <c:pt idx="3">
                  <c:v>3.72</c:v>
                </c:pt>
                <c:pt idx="4">
                  <c:v>4.0199999999999996</c:v>
                </c:pt>
                <c:pt idx="5">
                  <c:v>4.5599999999999996</c:v>
                </c:pt>
                <c:pt idx="6">
                  <c:v>4.5164755999999997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'6'!$Q$11:$W$11</c15:f>
                <c15:dlblRangeCache>
                  <c:ptCount val="7"/>
                  <c:pt idx="0">
                    <c:v>7%</c:v>
                  </c:pt>
                  <c:pt idx="1">
                    <c:v>7%</c:v>
                  </c:pt>
                  <c:pt idx="2">
                    <c:v>7%</c:v>
                  </c:pt>
                  <c:pt idx="3">
                    <c:v>6%</c:v>
                  </c:pt>
                  <c:pt idx="4">
                    <c:v>7%</c:v>
                  </c:pt>
                  <c:pt idx="5">
                    <c:v>7%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A111-433F-A355-7039B16A5657}"/>
            </c:ext>
          </c:extLst>
        </c:ser>
        <c:ser>
          <c:idx val="1"/>
          <c:order val="6"/>
          <c:tx>
            <c:strRef>
              <c:f>'6'!$G$10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349A5EC-521E-4991-82BA-A8F597532BD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A111-433F-A355-7039B16A565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6DA4240-244F-487C-86BF-73E458A6BB2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A111-433F-A355-7039B16A565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2A81DD9-888B-4DE1-BA7D-01AC6F5981E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A111-433F-A355-7039B16A565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CA7C54B-AB07-4225-AF8E-473238A82FF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A111-433F-A355-7039B16A565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3A218C1-4F66-412A-81E9-D301980B503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A111-433F-A355-7039B16A565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B0B4629-A00F-4873-9196-685B92EA185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A111-433F-A355-7039B16A565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B9A1750-5392-456E-9F18-7B22761D278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A111-433F-A355-7039B16A5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'6'!$J$10:$P$10</c:f>
              <c:numCache>
                <c:formatCode>0.0</c:formatCode>
                <c:ptCount val="7"/>
                <c:pt idx="0">
                  <c:v>4.82</c:v>
                </c:pt>
                <c:pt idx="1">
                  <c:v>4.57</c:v>
                </c:pt>
                <c:pt idx="2">
                  <c:v>4.29</c:v>
                </c:pt>
                <c:pt idx="3">
                  <c:v>4.1900000000000004</c:v>
                </c:pt>
                <c:pt idx="4">
                  <c:v>2.93</c:v>
                </c:pt>
                <c:pt idx="5">
                  <c:v>2.95</c:v>
                </c:pt>
                <c:pt idx="6">
                  <c:v>3.1647266000000003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'6'!$Q$10:$W$10</c15:f>
                <c15:dlblRangeCache>
                  <c:ptCount val="7"/>
                  <c:pt idx="0">
                    <c:v>10%</c:v>
                  </c:pt>
                  <c:pt idx="1">
                    <c:v>9%</c:v>
                  </c:pt>
                  <c:pt idx="2">
                    <c:v>7%</c:v>
                  </c:pt>
                  <c:pt idx="3">
                    <c:v>7%</c:v>
                  </c:pt>
                  <c:pt idx="4">
                    <c:v>5%</c:v>
                  </c:pt>
                  <c:pt idx="5">
                    <c:v>5%</c:v>
                  </c:pt>
                  <c:pt idx="6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7-A111-433F-A355-7039B16A5657}"/>
            </c:ext>
          </c:extLst>
        </c:ser>
        <c:ser>
          <c:idx val="0"/>
          <c:order val="7"/>
          <c:tx>
            <c:strRef>
              <c:f>'6'!$G$9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'6'!$J$9:$P$9</c:f>
              <c:numCache>
                <c:formatCode>0.0</c:formatCode>
                <c:ptCount val="7"/>
                <c:pt idx="0">
                  <c:v>2.2599999999999998</c:v>
                </c:pt>
                <c:pt idx="1">
                  <c:v>1.96</c:v>
                </c:pt>
                <c:pt idx="2">
                  <c:v>1.84</c:v>
                </c:pt>
                <c:pt idx="3">
                  <c:v>1.57</c:v>
                </c:pt>
                <c:pt idx="4">
                  <c:v>1.56</c:v>
                </c:pt>
                <c:pt idx="5">
                  <c:v>2.1</c:v>
                </c:pt>
                <c:pt idx="6">
                  <c:v>2.0654072000000099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A111-433F-A355-7039B16A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872268596224723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'6'!$H$16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4464F04-47ED-4CAD-957D-3E1A82BB567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F40-46F2-ACE4-29DBE94C645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458E16F-BBF5-400A-B748-21315C0844E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F40-46F2-ACE4-29DBE94C64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FB9951D-A5B9-4430-99BE-08205781FC9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F40-46F2-ACE4-29DBE94C645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CCE04F6-DF81-43DC-A430-D2B8465782B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F40-46F2-ACE4-29DBE94C645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94DE57C-C1FF-4083-B3BE-4F27D21819E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F40-46F2-ACE4-29DBE94C645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70C2A52-56F8-4378-A860-5211F559C11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F40-46F2-ACE4-29DBE94C645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883DE28-DD11-4E11-9109-34036BDE958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F40-46F2-ACE4-29DBE94C6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'6'!$J$16:$P$16</c:f>
              <c:numCache>
                <c:formatCode>0.0</c:formatCode>
                <c:ptCount val="7"/>
                <c:pt idx="0">
                  <c:v>12.45</c:v>
                </c:pt>
                <c:pt idx="1">
                  <c:v>12.07</c:v>
                </c:pt>
                <c:pt idx="2">
                  <c:v>16.670000000000002</c:v>
                </c:pt>
                <c:pt idx="3">
                  <c:v>17.38</c:v>
                </c:pt>
                <c:pt idx="4">
                  <c:v>17.5</c:v>
                </c:pt>
                <c:pt idx="5">
                  <c:v>18.600000000000001</c:v>
                </c:pt>
                <c:pt idx="6">
                  <c:v>18.531384299999999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'6'!$Q$16:$W$16</c15:f>
                <c15:dlblRangeCache>
                  <c:ptCount val="7"/>
                  <c:pt idx="0">
                    <c:v>25%</c:v>
                  </c:pt>
                  <c:pt idx="1">
                    <c:v>23%</c:v>
                  </c:pt>
                  <c:pt idx="2">
                    <c:v>27%</c:v>
                  </c:pt>
                  <c:pt idx="3">
                    <c:v>28%</c:v>
                  </c:pt>
                  <c:pt idx="4">
                    <c:v>29%</c:v>
                  </c:pt>
                  <c:pt idx="5">
                    <c:v>29%</c:v>
                  </c:pt>
                  <c:pt idx="6">
                    <c:v>28%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8F40-46F2-ACE4-29DBE94C6455}"/>
            </c:ext>
          </c:extLst>
        </c:ser>
        <c:ser>
          <c:idx val="6"/>
          <c:order val="1"/>
          <c:tx>
            <c:strRef>
              <c:f>'6'!$H$15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6E854A1-49E0-4554-934B-60CB4EB54C5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F40-46F2-ACE4-29DBE94C645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EA3F49F-9234-4AC1-8420-9988F241B06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F40-46F2-ACE4-29DBE94C64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C287DAD-545A-4D05-A10E-A7AAA29E358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F40-46F2-ACE4-29DBE94C645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7949884-1955-4359-AE24-4FF8D07EB24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F40-46F2-ACE4-29DBE94C645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DC5C604-D2E3-4655-B357-33ACD3A0D63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F40-46F2-ACE4-29DBE94C645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5FC7A35-6474-438D-9D60-55288EF15DF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F40-46F2-ACE4-29DBE94C645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5BE3F0A-A822-405B-B0BA-0F285314269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F40-46F2-ACE4-29DBE94C6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'6'!$J$15:$P$15</c:f>
              <c:numCache>
                <c:formatCode>0.0</c:formatCode>
                <c:ptCount val="7"/>
                <c:pt idx="0">
                  <c:v>13.97</c:v>
                </c:pt>
                <c:pt idx="1">
                  <c:v>18.18</c:v>
                </c:pt>
                <c:pt idx="2">
                  <c:v>18.29</c:v>
                </c:pt>
                <c:pt idx="3">
                  <c:v>19.03</c:v>
                </c:pt>
                <c:pt idx="4">
                  <c:v>19.78</c:v>
                </c:pt>
                <c:pt idx="5">
                  <c:v>20.74</c:v>
                </c:pt>
                <c:pt idx="6">
                  <c:v>21.2615853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'6'!$Q$15:$W$15</c15:f>
                <c15:dlblRangeCache>
                  <c:ptCount val="7"/>
                  <c:pt idx="0">
                    <c:v>28%</c:v>
                  </c:pt>
                  <c:pt idx="1">
                    <c:v>34%</c:v>
                  </c:pt>
                  <c:pt idx="2">
                    <c:v>30%</c:v>
                  </c:pt>
                  <c:pt idx="3">
                    <c:v>31%</c:v>
                  </c:pt>
                  <c:pt idx="4">
                    <c:v>32%</c:v>
                  </c:pt>
                  <c:pt idx="5">
                    <c:v>32%</c:v>
                  </c:pt>
                  <c:pt idx="6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F40-46F2-ACE4-29DBE94C6455}"/>
            </c:ext>
          </c:extLst>
        </c:ser>
        <c:ser>
          <c:idx val="5"/>
          <c:order val="2"/>
          <c:tx>
            <c:strRef>
              <c:f>'6'!$H$14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48743F4-061B-4E82-947C-5F015C33277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F40-46F2-ACE4-29DBE94C645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2A89478-93AD-4F26-B37D-3F1175ED953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F40-46F2-ACE4-29DBE94C64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22DA55A-E495-417E-AA0D-99797682BDA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F40-46F2-ACE4-29DBE94C645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003CB65-4068-4F93-B3E9-F9BAF316E41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F40-46F2-ACE4-29DBE94C645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0C0B41B-B13C-4CC3-B0EA-AA017A5B206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F40-46F2-ACE4-29DBE94C645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28A2CF9-89C6-4ED5-9C27-5CFB07B675D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F40-46F2-ACE4-29DBE94C645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8B8B08B-3DF3-4250-B026-3B069AD54D7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F40-46F2-ACE4-29DBE94C6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'6'!$J$14:$P$14</c:f>
              <c:numCache>
                <c:formatCode>0.0</c:formatCode>
                <c:ptCount val="7"/>
                <c:pt idx="0">
                  <c:v>3.66</c:v>
                </c:pt>
                <c:pt idx="1">
                  <c:v>4.4800000000000004</c:v>
                </c:pt>
                <c:pt idx="2">
                  <c:v>4.5199999999999996</c:v>
                </c:pt>
                <c:pt idx="3">
                  <c:v>4.78</c:v>
                </c:pt>
                <c:pt idx="4">
                  <c:v>4.9800000000000004</c:v>
                </c:pt>
                <c:pt idx="5">
                  <c:v>5.64</c:v>
                </c:pt>
                <c:pt idx="6">
                  <c:v>6.2413536000000001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'6'!$Q$14:$W$14</c15:f>
                <c15:dlblRangeCache>
                  <c:ptCount val="7"/>
                  <c:pt idx="0">
                    <c:v>7%</c:v>
                  </c:pt>
                  <c:pt idx="1">
                    <c:v>8%</c:v>
                  </c:pt>
                  <c:pt idx="2">
                    <c:v>7%</c:v>
                  </c:pt>
                  <c:pt idx="3">
                    <c:v>8%</c:v>
                  </c:pt>
                  <c:pt idx="4">
                    <c:v>8%</c:v>
                  </c:pt>
                  <c:pt idx="5">
                    <c:v>9%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8F40-46F2-ACE4-29DBE94C6455}"/>
            </c:ext>
          </c:extLst>
        </c:ser>
        <c:ser>
          <c:idx val="3"/>
          <c:order val="3"/>
          <c:tx>
            <c:strRef>
              <c:f>'6'!$H$12</c:f>
              <c:strCache>
                <c:ptCount val="1"/>
                <c:pt idx="0">
                  <c:v>Current accounts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9934545-6E36-4AC5-B5C5-9E06B1A41DC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F40-46F2-ACE4-29DBE94C645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79D98BA-F316-4960-B403-48822CBDEDD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F40-46F2-ACE4-29DBE94C64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4128434-31BB-4EF5-9FEE-158DE973C49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F40-46F2-ACE4-29DBE94C645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3C0050A-EFA2-4258-BD4F-E09C9E89BED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F40-46F2-ACE4-29DBE94C645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3BDEF07-5522-458D-91B4-89836EB7224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F40-46F2-ACE4-29DBE94C645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9568890-D145-4191-990A-61796D8A3E8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F40-46F2-ACE4-29DBE94C645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CB56EBD-2F85-4358-81E4-B2D5C354254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F40-46F2-ACE4-29DBE94C6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'6'!$J$12:$P$12</c:f>
              <c:numCache>
                <c:formatCode>0.0</c:formatCode>
                <c:ptCount val="7"/>
                <c:pt idx="0">
                  <c:v>2.5</c:v>
                </c:pt>
                <c:pt idx="1">
                  <c:v>2.83</c:v>
                </c:pt>
                <c:pt idx="2">
                  <c:v>5.69</c:v>
                </c:pt>
                <c:pt idx="3">
                  <c:v>4.45</c:v>
                </c:pt>
                <c:pt idx="4">
                  <c:v>4.4800000000000004</c:v>
                </c:pt>
                <c:pt idx="5">
                  <c:v>4.22</c:v>
                </c:pt>
                <c:pt idx="6">
                  <c:v>4.6933679000000001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'6'!$Q$12:$W$12</c15:f>
                <c15:dlblRangeCache>
                  <c:ptCount val="7"/>
                  <c:pt idx="0">
                    <c:v>5%</c:v>
                  </c:pt>
                  <c:pt idx="1">
                    <c:v>5%</c:v>
                  </c:pt>
                  <c:pt idx="2">
                    <c:v>9%</c:v>
                  </c:pt>
                  <c:pt idx="3">
                    <c:v>7%</c:v>
                  </c:pt>
                  <c:pt idx="4">
                    <c:v>7%</c:v>
                  </c:pt>
                  <c:pt idx="5">
                    <c:v>7%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8F40-46F2-ACE4-29DBE94C6455}"/>
            </c:ext>
          </c:extLst>
        </c:ser>
        <c:ser>
          <c:idx val="4"/>
          <c:order val="4"/>
          <c:tx>
            <c:strRef>
              <c:f>'6'!$H$13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D180801-C2C6-4678-98DF-D506E37E906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F40-46F2-ACE4-29DBE94C645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074BE97-2958-4991-8172-A2B389F52A7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F40-46F2-ACE4-29DBE94C64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9EC1B80-61AF-4254-ABA8-E3B6A6E9702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F40-46F2-ACE4-29DBE94C645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2554CFB-5369-45F4-A316-7FF70EF78D0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F40-46F2-ACE4-29DBE94C645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3C371B2-2AFC-490B-B658-C2B35FD1015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F40-46F2-ACE4-29DBE94C645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8F8ACDD-A154-43EE-9B44-0964C2ED950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F40-46F2-ACE4-29DBE94C645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6BA608C-7903-40D9-BA8E-9B9B244D1FD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F40-46F2-ACE4-29DBE94C6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'6'!$J$13:$P$13</c:f>
              <c:numCache>
                <c:formatCode>0.0</c:formatCode>
                <c:ptCount val="7"/>
                <c:pt idx="0">
                  <c:v>6.94</c:v>
                </c:pt>
                <c:pt idx="1">
                  <c:v>5.38</c:v>
                </c:pt>
                <c:pt idx="2">
                  <c:v>5.96</c:v>
                </c:pt>
                <c:pt idx="3">
                  <c:v>6.28</c:v>
                </c:pt>
                <c:pt idx="4">
                  <c:v>6</c:v>
                </c:pt>
                <c:pt idx="5">
                  <c:v>6.06</c:v>
                </c:pt>
                <c:pt idx="6">
                  <c:v>6.0095119000000006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'6'!$Q$13:$W$13</c15:f>
                <c15:dlblRangeCache>
                  <c:ptCount val="7"/>
                  <c:pt idx="0">
                    <c:v>14%</c:v>
                  </c:pt>
                  <c:pt idx="1">
                    <c:v>10%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10%</c:v>
                  </c:pt>
                  <c:pt idx="5">
                    <c:v>9%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7-8F40-46F2-ACE4-29DBE94C6455}"/>
            </c:ext>
          </c:extLst>
        </c:ser>
        <c:ser>
          <c:idx val="2"/>
          <c:order val="5"/>
          <c:tx>
            <c:strRef>
              <c:f>'6'!$H$11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476501D-C581-49FC-ABAC-A8F49F05F6A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F40-46F2-ACE4-29DBE94C645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3C60F5A-206B-477C-8451-CDE1C928F6A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F40-46F2-ACE4-29DBE94C64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162DADD-A88C-4764-9B76-17749396753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F40-46F2-ACE4-29DBE94C645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D32709C-3C04-45C9-B27B-5E14F0686E3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F40-46F2-ACE4-29DBE94C645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7AA9AC7-2ADD-456C-8164-9D3EB9DFE9E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F40-46F2-ACE4-29DBE94C645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1CF26CA-0933-4FD5-88D3-AE45D9B0D19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F40-46F2-ACE4-29DBE94C645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3983EB2-E31E-4094-BBEA-26FC1B05EFD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F40-46F2-ACE4-29DBE94C6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'6'!$J$11:$P$11</c:f>
              <c:numCache>
                <c:formatCode>0.0</c:formatCode>
                <c:ptCount val="7"/>
                <c:pt idx="0">
                  <c:v>3.53</c:v>
                </c:pt>
                <c:pt idx="1">
                  <c:v>3.7</c:v>
                </c:pt>
                <c:pt idx="2">
                  <c:v>4.08</c:v>
                </c:pt>
                <c:pt idx="3">
                  <c:v>3.72</c:v>
                </c:pt>
                <c:pt idx="4">
                  <c:v>4.0199999999999996</c:v>
                </c:pt>
                <c:pt idx="5">
                  <c:v>4.5599999999999996</c:v>
                </c:pt>
                <c:pt idx="6">
                  <c:v>4.5164755999999997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'6'!$Q$11:$W$11</c15:f>
                <c15:dlblRangeCache>
                  <c:ptCount val="7"/>
                  <c:pt idx="0">
                    <c:v>7%</c:v>
                  </c:pt>
                  <c:pt idx="1">
                    <c:v>7%</c:v>
                  </c:pt>
                  <c:pt idx="2">
                    <c:v>7%</c:v>
                  </c:pt>
                  <c:pt idx="3">
                    <c:v>6%</c:v>
                  </c:pt>
                  <c:pt idx="4">
                    <c:v>7%</c:v>
                  </c:pt>
                  <c:pt idx="5">
                    <c:v>7%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8F40-46F2-ACE4-29DBE94C6455}"/>
            </c:ext>
          </c:extLst>
        </c:ser>
        <c:ser>
          <c:idx val="1"/>
          <c:order val="6"/>
          <c:tx>
            <c:strRef>
              <c:f>'6'!$H$10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0CD67ED-07BF-4F3F-B485-D4290586B4B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F40-46F2-ACE4-29DBE94C645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AF4BFA6-45D7-440E-BE1B-107FDCF5942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F40-46F2-ACE4-29DBE94C64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8CEB058-7133-4D17-90EC-648A1AEC5D2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F40-46F2-ACE4-29DBE94C645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5954B3A-93B4-4566-A59C-385940E48F9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8F40-46F2-ACE4-29DBE94C645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537C0F3-C7E0-4C30-B1A5-AB8D541B09B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F40-46F2-ACE4-29DBE94C645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8584DBD-739C-4D46-97B9-86401FD59BB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8F40-46F2-ACE4-29DBE94C645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0E85B4F-2E49-40E8-9854-3452897CF80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8F40-46F2-ACE4-29DBE94C6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'6'!$J$10:$P$10</c:f>
              <c:numCache>
                <c:formatCode>0.0</c:formatCode>
                <c:ptCount val="7"/>
                <c:pt idx="0">
                  <c:v>4.82</c:v>
                </c:pt>
                <c:pt idx="1">
                  <c:v>4.57</c:v>
                </c:pt>
                <c:pt idx="2">
                  <c:v>4.29</c:v>
                </c:pt>
                <c:pt idx="3">
                  <c:v>4.1900000000000004</c:v>
                </c:pt>
                <c:pt idx="4">
                  <c:v>2.93</c:v>
                </c:pt>
                <c:pt idx="5">
                  <c:v>2.95</c:v>
                </c:pt>
                <c:pt idx="6">
                  <c:v>3.1647266000000003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'6'!$Q$10:$W$10</c15:f>
                <c15:dlblRangeCache>
                  <c:ptCount val="7"/>
                  <c:pt idx="0">
                    <c:v>10%</c:v>
                  </c:pt>
                  <c:pt idx="1">
                    <c:v>9%</c:v>
                  </c:pt>
                  <c:pt idx="2">
                    <c:v>7%</c:v>
                  </c:pt>
                  <c:pt idx="3">
                    <c:v>7%</c:v>
                  </c:pt>
                  <c:pt idx="4">
                    <c:v>5%</c:v>
                  </c:pt>
                  <c:pt idx="5">
                    <c:v>5%</c:v>
                  </c:pt>
                  <c:pt idx="6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7-8F40-46F2-ACE4-29DBE94C6455}"/>
            </c:ext>
          </c:extLst>
        </c:ser>
        <c:ser>
          <c:idx val="0"/>
          <c:order val="7"/>
          <c:tx>
            <c:strRef>
              <c:f>'6'!$H$9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'6'!$J$8:$P$8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'6'!$J$9:$P$9</c:f>
              <c:numCache>
                <c:formatCode>0.0</c:formatCode>
                <c:ptCount val="7"/>
                <c:pt idx="0">
                  <c:v>2.2599999999999998</c:v>
                </c:pt>
                <c:pt idx="1">
                  <c:v>1.96</c:v>
                </c:pt>
                <c:pt idx="2">
                  <c:v>1.84</c:v>
                </c:pt>
                <c:pt idx="3">
                  <c:v>1.57</c:v>
                </c:pt>
                <c:pt idx="4">
                  <c:v>1.56</c:v>
                </c:pt>
                <c:pt idx="5">
                  <c:v>2.1</c:v>
                </c:pt>
                <c:pt idx="6">
                  <c:v>2.0654072000000099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8F40-46F2-ACE4-29DBE94C6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872268596224723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'7'!$H$12</c:f>
              <c:strCache>
                <c:ptCount val="1"/>
                <c:pt idx="0">
                  <c:v>Грошові кошти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'7'!$I$12:$O$12</c:f>
              <c:numCache>
                <c:formatCode>0%</c:formatCode>
                <c:ptCount val="7"/>
                <c:pt idx="0">
                  <c:v>0.09</c:v>
                </c:pt>
                <c:pt idx="1">
                  <c:v>6.6799999999999998E-2</c:v>
                </c:pt>
                <c:pt idx="2">
                  <c:v>0.21299999999999999</c:v>
                </c:pt>
                <c:pt idx="3">
                  <c:v>0.2288</c:v>
                </c:pt>
                <c:pt idx="4">
                  <c:v>0.24440000000000001</c:v>
                </c:pt>
                <c:pt idx="5">
                  <c:v>0.29260000000000003</c:v>
                </c:pt>
                <c:pt idx="6">
                  <c:v>0.3226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3-4221-B4E1-03D6B67ADBAB}"/>
            </c:ext>
          </c:extLst>
        </c:ser>
        <c:ser>
          <c:idx val="3"/>
          <c:order val="1"/>
          <c:tx>
            <c:strRef>
              <c:f>'7'!$H$13</c:f>
              <c:strCache>
                <c:ptCount val="1"/>
                <c:pt idx="0">
                  <c:v>Вимоги до перестраховика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53-4221-B4E1-03D6B67ADBAB}"/>
                </c:ext>
              </c:extLst>
            </c:dLbl>
            <c:dLbl>
              <c:idx val="2"/>
              <c:layout>
                <c:manualLayout>
                  <c:x val="-7.638800644811996E-17"/>
                  <c:y val="-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53-4221-B4E1-03D6B67ADB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'7'!$I$13:$O$13</c:f>
              <c:numCache>
                <c:formatCode>0%</c:formatCode>
                <c:ptCount val="7"/>
                <c:pt idx="0">
                  <c:v>2.1999999999999999E-2</c:v>
                </c:pt>
                <c:pt idx="1">
                  <c:v>1.9099999999999999E-2</c:v>
                </c:pt>
                <c:pt idx="2">
                  <c:v>1.8499999999999999E-2</c:v>
                </c:pt>
                <c:pt idx="3">
                  <c:v>1.7999999999999999E-2</c:v>
                </c:pt>
                <c:pt idx="4">
                  <c:v>1.7299999999999999E-2</c:v>
                </c:pt>
                <c:pt idx="5">
                  <c:v>1.5900000000000001E-2</c:v>
                </c:pt>
                <c:pt idx="6">
                  <c:v>1.49E-2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53-4221-B4E1-03D6B67ADBAB}"/>
            </c:ext>
          </c:extLst>
        </c:ser>
        <c:ser>
          <c:idx val="1"/>
          <c:order val="2"/>
          <c:tx>
            <c:strRef>
              <c:f>'7'!$H$11</c:f>
              <c:strCache>
                <c:ptCount val="1"/>
                <c:pt idx="0">
                  <c:v>Поточні інвестиції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'7'!$I$11:$O$11</c:f>
              <c:numCache>
                <c:formatCode>0%</c:formatCode>
                <c:ptCount val="7"/>
                <c:pt idx="0">
                  <c:v>0.3926</c:v>
                </c:pt>
                <c:pt idx="1">
                  <c:v>0.36480000000000001</c:v>
                </c:pt>
                <c:pt idx="2">
                  <c:v>0.3901</c:v>
                </c:pt>
                <c:pt idx="3">
                  <c:v>0.39489999999999997</c:v>
                </c:pt>
                <c:pt idx="4">
                  <c:v>0.4</c:v>
                </c:pt>
                <c:pt idx="5">
                  <c:v>0.39639999999999997</c:v>
                </c:pt>
                <c:pt idx="6">
                  <c:v>0.37569999999999998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53-4221-B4E1-03D6B67ADBAB}"/>
            </c:ext>
          </c:extLst>
        </c:ser>
        <c:ser>
          <c:idx val="6"/>
          <c:order val="3"/>
          <c:tx>
            <c:strRef>
              <c:f>'7'!$H$10</c:f>
              <c:strCache>
                <c:ptCount val="1"/>
                <c:pt idx="0">
                  <c:v>Довгострокові інвестиції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'7'!$I$10:$O$10</c:f>
              <c:numCache>
                <c:formatCode>0%</c:formatCode>
                <c:ptCount val="7"/>
                <c:pt idx="0">
                  <c:v>0.4128</c:v>
                </c:pt>
                <c:pt idx="1">
                  <c:v>0.4728</c:v>
                </c:pt>
                <c:pt idx="2">
                  <c:v>0.30940000000000001</c:v>
                </c:pt>
                <c:pt idx="3">
                  <c:v>0.29980000000000001</c:v>
                </c:pt>
                <c:pt idx="4">
                  <c:v>0.28549999999999998</c:v>
                </c:pt>
                <c:pt idx="5">
                  <c:v>0.24329999999999999</c:v>
                </c:pt>
                <c:pt idx="6">
                  <c:v>0.22919999999999999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53-4221-B4E1-03D6B67ADBAB}"/>
            </c:ext>
          </c:extLst>
        </c:ser>
        <c:ser>
          <c:idx val="10"/>
          <c:order val="4"/>
          <c:tx>
            <c:strRef>
              <c:f>'7'!$H$15</c:f>
              <c:strCache>
                <c:ptCount val="1"/>
                <c:pt idx="0">
                  <c:v>Відстрочені аквіз. витрати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dLbl>
              <c:idx val="0"/>
              <c:layout>
                <c:manualLayout>
                  <c:x val="3.3457173171825637E-2"/>
                  <c:y val="5.3908355795148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953-4221-B4E1-03D6B67ADBAB}"/>
                </c:ext>
              </c:extLst>
            </c:dLbl>
            <c:dLbl>
              <c:idx val="1"/>
              <c:layout>
                <c:manualLayout>
                  <c:x val="1.6666666666666666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53-4221-B4E1-03D6B67ADBAB}"/>
                </c:ext>
              </c:extLst>
            </c:dLbl>
            <c:dLbl>
              <c:idx val="2"/>
              <c:layout>
                <c:manualLayout>
                  <c:x val="3.3333333333333333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953-4221-B4E1-03D6B67ADBAB}"/>
                </c:ext>
              </c:extLst>
            </c:dLbl>
            <c:dLbl>
              <c:idx val="3"/>
              <c:layout>
                <c:manualLayout>
                  <c:x val="2.9166666666666667E-2"/>
                  <c:y val="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53-4221-B4E1-03D6B67ADBAB}"/>
                </c:ext>
              </c:extLst>
            </c:dLbl>
            <c:dLbl>
              <c:idx val="4"/>
              <c:layout>
                <c:manualLayout>
                  <c:x val="3.7499999999999846E-2"/>
                  <c:y val="1.42857142857142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953-4221-B4E1-03D6B67ADB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'7'!$I$15:$O$15</c:f>
              <c:numCache>
                <c:formatCode>0%</c:formatCode>
                <c:ptCount val="7"/>
                <c:pt idx="0">
                  <c:v>2.5999999999999999E-2</c:v>
                </c:pt>
                <c:pt idx="1">
                  <c:v>2.0400000000000001E-2</c:v>
                </c:pt>
                <c:pt idx="2">
                  <c:v>1.2E-2</c:v>
                </c:pt>
                <c:pt idx="3">
                  <c:v>1.0800000000000001E-2</c:v>
                </c:pt>
                <c:pt idx="4">
                  <c:v>9.7999999999999997E-3</c:v>
                </c:pt>
                <c:pt idx="5">
                  <c:v>9.1999999999999998E-3</c:v>
                </c:pt>
                <c:pt idx="6">
                  <c:v>8.6E-3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953-4221-B4E1-03D6B67ADBAB}"/>
            </c:ext>
          </c:extLst>
        </c:ser>
        <c:ser>
          <c:idx val="4"/>
          <c:order val="5"/>
          <c:tx>
            <c:strRef>
              <c:f>'7'!$H$14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Lbl>
              <c:idx val="0"/>
              <c:layout>
                <c:manualLayout>
                  <c:x val="-1.6728586585912818E-2"/>
                  <c:y val="-1.235385549026198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953-4221-B4E1-03D6B67ADBAB}"/>
                </c:ext>
              </c:extLst>
            </c:dLbl>
            <c:dLbl>
              <c:idx val="1"/>
              <c:layout>
                <c:manualLayout>
                  <c:x val="-1.6666666666666705E-2"/>
                  <c:y val="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953-4221-B4E1-03D6B67ADBAB}"/>
                </c:ext>
              </c:extLst>
            </c:dLbl>
            <c:dLbl>
              <c:idx val="2"/>
              <c:layout>
                <c:manualLayout>
                  <c:x val="-2.9166666666666667E-2"/>
                  <c:y val="9.52380952380952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953-4221-B4E1-03D6B67ADBAB}"/>
                </c:ext>
              </c:extLst>
            </c:dLbl>
            <c:dLbl>
              <c:idx val="3"/>
              <c:layout>
                <c:manualLayout>
                  <c:x val="-2.9166666666666667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953-4221-B4E1-03D6B67ADBAB}"/>
                </c:ext>
              </c:extLst>
            </c:dLbl>
            <c:dLbl>
              <c:idx val="4"/>
              <c:layout>
                <c:manualLayout>
                  <c:x val="-2.0833333333333332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953-4221-B4E1-03D6B67ADB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'7'!$I$14:$O$14</c:f>
              <c:numCache>
                <c:formatCode>0%</c:formatCode>
                <c:ptCount val="7"/>
                <c:pt idx="0">
                  <c:v>2.6599999999999999E-2</c:v>
                </c:pt>
                <c:pt idx="1">
                  <c:v>3.1399999999999997E-2</c:v>
                </c:pt>
                <c:pt idx="2">
                  <c:v>3.2399999999999998E-2</c:v>
                </c:pt>
                <c:pt idx="3">
                  <c:v>2.4E-2</c:v>
                </c:pt>
                <c:pt idx="4">
                  <c:v>1.9900000000000001E-2</c:v>
                </c:pt>
                <c:pt idx="5">
                  <c:v>2.1600000000000001E-2</c:v>
                </c:pt>
                <c:pt idx="6">
                  <c:v>2.3800000000000002E-2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953-4221-B4E1-03D6B67ADBAB}"/>
            </c:ext>
          </c:extLst>
        </c:ser>
        <c:ser>
          <c:idx val="5"/>
          <c:order val="6"/>
          <c:tx>
            <c:strRef>
              <c:f>'7'!$H$16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'7'!$I$16:$O$16</c:f>
              <c:numCache>
                <c:formatCode>0%</c:formatCode>
                <c:ptCount val="7"/>
                <c:pt idx="0">
                  <c:v>3.0099999999999998E-2</c:v>
                </c:pt>
                <c:pt idx="1">
                  <c:v>2.47E-2</c:v>
                </c:pt>
                <c:pt idx="2">
                  <c:v>2.47E-2</c:v>
                </c:pt>
                <c:pt idx="3">
                  <c:v>2.3599999999999999E-2</c:v>
                </c:pt>
                <c:pt idx="4">
                  <c:v>2.3E-2</c:v>
                </c:pt>
                <c:pt idx="5">
                  <c:v>2.0799999999999999E-2</c:v>
                </c:pt>
                <c:pt idx="6">
                  <c:v>2.52E-2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953-4221-B4E1-03D6B67ADB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2.0833333333333332E-2"/>
          <c:y val="0.75493918469379184"/>
          <c:w val="0.95416666666666672"/>
          <c:h val="0.2233963986659173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'7'!$G$12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'7'!$I$12:$O$12</c:f>
              <c:numCache>
                <c:formatCode>0%</c:formatCode>
                <c:ptCount val="7"/>
                <c:pt idx="0">
                  <c:v>0.09</c:v>
                </c:pt>
                <c:pt idx="1">
                  <c:v>6.6799999999999998E-2</c:v>
                </c:pt>
                <c:pt idx="2">
                  <c:v>0.21299999999999999</c:v>
                </c:pt>
                <c:pt idx="3">
                  <c:v>0.2288</c:v>
                </c:pt>
                <c:pt idx="4">
                  <c:v>0.24440000000000001</c:v>
                </c:pt>
                <c:pt idx="5">
                  <c:v>0.29260000000000003</c:v>
                </c:pt>
                <c:pt idx="6">
                  <c:v>0.3226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3-474B-B9DA-AB34210C0434}"/>
            </c:ext>
          </c:extLst>
        </c:ser>
        <c:ser>
          <c:idx val="3"/>
          <c:order val="1"/>
          <c:tx>
            <c:strRef>
              <c:f>'7'!$G$13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03-474B-B9DA-AB34210C0434}"/>
                </c:ext>
              </c:extLst>
            </c:dLbl>
            <c:dLbl>
              <c:idx val="2"/>
              <c:layout>
                <c:manualLayout>
                  <c:x val="-7.638800644811996E-17"/>
                  <c:y val="-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03-474B-B9DA-AB34210C0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'7'!$I$13:$O$13</c:f>
              <c:numCache>
                <c:formatCode>0%</c:formatCode>
                <c:ptCount val="7"/>
                <c:pt idx="0">
                  <c:v>2.1999999999999999E-2</c:v>
                </c:pt>
                <c:pt idx="1">
                  <c:v>1.9099999999999999E-2</c:v>
                </c:pt>
                <c:pt idx="2">
                  <c:v>1.8499999999999999E-2</c:v>
                </c:pt>
                <c:pt idx="3">
                  <c:v>1.7999999999999999E-2</c:v>
                </c:pt>
                <c:pt idx="4">
                  <c:v>1.7299999999999999E-2</c:v>
                </c:pt>
                <c:pt idx="5">
                  <c:v>1.5900000000000001E-2</c:v>
                </c:pt>
                <c:pt idx="6">
                  <c:v>1.49E-2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3-474B-B9DA-AB34210C0434}"/>
            </c:ext>
          </c:extLst>
        </c:ser>
        <c:ser>
          <c:idx val="1"/>
          <c:order val="2"/>
          <c:tx>
            <c:strRef>
              <c:f>'7'!$G$11</c:f>
              <c:strCache>
                <c:ptCount val="1"/>
                <c:pt idx="0">
                  <c:v>Current investments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'7'!$I$11:$O$11</c:f>
              <c:numCache>
                <c:formatCode>0%</c:formatCode>
                <c:ptCount val="7"/>
                <c:pt idx="0">
                  <c:v>0.3926</c:v>
                </c:pt>
                <c:pt idx="1">
                  <c:v>0.36480000000000001</c:v>
                </c:pt>
                <c:pt idx="2">
                  <c:v>0.3901</c:v>
                </c:pt>
                <c:pt idx="3">
                  <c:v>0.39489999999999997</c:v>
                </c:pt>
                <c:pt idx="4">
                  <c:v>0.4</c:v>
                </c:pt>
                <c:pt idx="5">
                  <c:v>0.39639999999999997</c:v>
                </c:pt>
                <c:pt idx="6">
                  <c:v>0.37569999999999998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3-474B-B9DA-AB34210C0434}"/>
            </c:ext>
          </c:extLst>
        </c:ser>
        <c:ser>
          <c:idx val="6"/>
          <c:order val="3"/>
          <c:tx>
            <c:strRef>
              <c:f>'7'!$G$10</c:f>
              <c:strCache>
                <c:ptCount val="1"/>
                <c:pt idx="0">
                  <c:v>Long-term investments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'7'!$I$10:$O$10</c:f>
              <c:numCache>
                <c:formatCode>0%</c:formatCode>
                <c:ptCount val="7"/>
                <c:pt idx="0">
                  <c:v>0.4128</c:v>
                </c:pt>
                <c:pt idx="1">
                  <c:v>0.4728</c:v>
                </c:pt>
                <c:pt idx="2">
                  <c:v>0.30940000000000001</c:v>
                </c:pt>
                <c:pt idx="3">
                  <c:v>0.29980000000000001</c:v>
                </c:pt>
                <c:pt idx="4">
                  <c:v>0.28549999999999998</c:v>
                </c:pt>
                <c:pt idx="5">
                  <c:v>0.24329999999999999</c:v>
                </c:pt>
                <c:pt idx="6">
                  <c:v>0.22919999999999999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3-474B-B9DA-AB34210C0434}"/>
            </c:ext>
          </c:extLst>
        </c:ser>
        <c:ser>
          <c:idx val="10"/>
          <c:order val="4"/>
          <c:tx>
            <c:strRef>
              <c:f>'7'!$G$15</c:f>
              <c:strCache>
                <c:ptCount val="1"/>
                <c:pt idx="0">
                  <c:v>Deferred acquisition costs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dLbl>
              <c:idx val="0"/>
              <c:layout>
                <c:manualLayout>
                  <c:x val="3.3457173171825637E-2"/>
                  <c:y val="5.3908355795148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03-474B-B9DA-AB34210C0434}"/>
                </c:ext>
              </c:extLst>
            </c:dLbl>
            <c:dLbl>
              <c:idx val="1"/>
              <c:layout>
                <c:manualLayout>
                  <c:x val="1.6666666666666666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E03-474B-B9DA-AB34210C0434}"/>
                </c:ext>
              </c:extLst>
            </c:dLbl>
            <c:dLbl>
              <c:idx val="2"/>
              <c:layout>
                <c:manualLayout>
                  <c:x val="3.3333333333333333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E03-474B-B9DA-AB34210C0434}"/>
                </c:ext>
              </c:extLst>
            </c:dLbl>
            <c:dLbl>
              <c:idx val="3"/>
              <c:layout>
                <c:manualLayout>
                  <c:x val="2.9166666666666667E-2"/>
                  <c:y val="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E03-474B-B9DA-AB34210C0434}"/>
                </c:ext>
              </c:extLst>
            </c:dLbl>
            <c:dLbl>
              <c:idx val="4"/>
              <c:layout>
                <c:manualLayout>
                  <c:x val="3.7499999999999846E-2"/>
                  <c:y val="1.42857142857142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E03-474B-B9DA-AB34210C0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'7'!$I$15:$O$15</c:f>
              <c:numCache>
                <c:formatCode>0%</c:formatCode>
                <c:ptCount val="7"/>
                <c:pt idx="0">
                  <c:v>2.5999999999999999E-2</c:v>
                </c:pt>
                <c:pt idx="1">
                  <c:v>2.0400000000000001E-2</c:v>
                </c:pt>
                <c:pt idx="2">
                  <c:v>1.2E-2</c:v>
                </c:pt>
                <c:pt idx="3">
                  <c:v>1.0800000000000001E-2</c:v>
                </c:pt>
                <c:pt idx="4">
                  <c:v>9.7999999999999997E-3</c:v>
                </c:pt>
                <c:pt idx="5">
                  <c:v>9.1999999999999998E-3</c:v>
                </c:pt>
                <c:pt idx="6">
                  <c:v>8.6E-3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03-474B-B9DA-AB34210C0434}"/>
            </c:ext>
          </c:extLst>
        </c:ser>
        <c:ser>
          <c:idx val="4"/>
          <c:order val="5"/>
          <c:tx>
            <c:strRef>
              <c:f>'7'!$G$14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Lbl>
              <c:idx val="0"/>
              <c:layout>
                <c:manualLayout>
                  <c:x val="-1.6728586585912818E-2"/>
                  <c:y val="-1.235385549026198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E03-474B-B9DA-AB34210C0434}"/>
                </c:ext>
              </c:extLst>
            </c:dLbl>
            <c:dLbl>
              <c:idx val="1"/>
              <c:layout>
                <c:manualLayout>
                  <c:x val="-1.6666666666666705E-2"/>
                  <c:y val="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E03-474B-B9DA-AB34210C0434}"/>
                </c:ext>
              </c:extLst>
            </c:dLbl>
            <c:dLbl>
              <c:idx val="2"/>
              <c:layout>
                <c:manualLayout>
                  <c:x val="-2.9166666666666667E-2"/>
                  <c:y val="9.52380952380952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E03-474B-B9DA-AB34210C0434}"/>
                </c:ext>
              </c:extLst>
            </c:dLbl>
            <c:dLbl>
              <c:idx val="3"/>
              <c:layout>
                <c:manualLayout>
                  <c:x val="-2.9166666666666667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E03-474B-B9DA-AB34210C0434}"/>
                </c:ext>
              </c:extLst>
            </c:dLbl>
            <c:dLbl>
              <c:idx val="4"/>
              <c:layout>
                <c:manualLayout>
                  <c:x val="-2.0833333333333332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E03-474B-B9DA-AB34210C04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'7'!$I$14:$O$14</c:f>
              <c:numCache>
                <c:formatCode>0%</c:formatCode>
                <c:ptCount val="7"/>
                <c:pt idx="0">
                  <c:v>2.6599999999999999E-2</c:v>
                </c:pt>
                <c:pt idx="1">
                  <c:v>3.1399999999999997E-2</c:v>
                </c:pt>
                <c:pt idx="2">
                  <c:v>3.2399999999999998E-2</c:v>
                </c:pt>
                <c:pt idx="3">
                  <c:v>2.4E-2</c:v>
                </c:pt>
                <c:pt idx="4">
                  <c:v>1.9900000000000001E-2</c:v>
                </c:pt>
                <c:pt idx="5">
                  <c:v>2.1600000000000001E-2</c:v>
                </c:pt>
                <c:pt idx="6">
                  <c:v>2.3800000000000002E-2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E03-474B-B9DA-AB34210C0434}"/>
            </c:ext>
          </c:extLst>
        </c:ser>
        <c:ser>
          <c:idx val="5"/>
          <c:order val="6"/>
          <c:tx>
            <c:strRef>
              <c:f>'7'!$G$16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'7'!$I$9:$O$9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'7'!$I$16:$O$16</c:f>
              <c:numCache>
                <c:formatCode>0%</c:formatCode>
                <c:ptCount val="7"/>
                <c:pt idx="0">
                  <c:v>3.0099999999999998E-2</c:v>
                </c:pt>
                <c:pt idx="1">
                  <c:v>2.47E-2</c:v>
                </c:pt>
                <c:pt idx="2">
                  <c:v>2.47E-2</c:v>
                </c:pt>
                <c:pt idx="3">
                  <c:v>2.3599999999999999E-2</c:v>
                </c:pt>
                <c:pt idx="4">
                  <c:v>2.3E-2</c:v>
                </c:pt>
                <c:pt idx="5">
                  <c:v>2.0799999999999999E-2</c:v>
                </c:pt>
                <c:pt idx="6">
                  <c:v>2.52E-2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E03-474B-B9DA-AB34210C04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2.0833333333333332E-2"/>
          <c:y val="0.75493918469379184"/>
          <c:w val="0.95416666666666672"/>
          <c:h val="0.2233963986659173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'8'!$I$13</c:f>
              <c:strCache>
                <c:ptCount val="1"/>
                <c:pt idx="0">
                  <c:v>Грошові кошти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'8'!$J$13:$P$13</c:f>
              <c:numCache>
                <c:formatCode>0%</c:formatCode>
                <c:ptCount val="7"/>
                <c:pt idx="0">
                  <c:v>0.16569999999999999</c:v>
                </c:pt>
                <c:pt idx="1">
                  <c:v>0.1641</c:v>
                </c:pt>
                <c:pt idx="2">
                  <c:v>0.22450000000000001</c:v>
                </c:pt>
                <c:pt idx="3">
                  <c:v>0.19819999999999999</c:v>
                </c:pt>
                <c:pt idx="4">
                  <c:v>0.19670000000000001</c:v>
                </c:pt>
                <c:pt idx="5">
                  <c:v>0.17780000000000001</c:v>
                </c:pt>
                <c:pt idx="6">
                  <c:v>0.16969999999999999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C-4A6B-AB69-35E8C086085A}"/>
            </c:ext>
          </c:extLst>
        </c:ser>
        <c:ser>
          <c:idx val="0"/>
          <c:order val="1"/>
          <c:tx>
            <c:strRef>
              <c:f>'8'!$I$11</c:f>
              <c:strCache>
                <c:ptCount val="1"/>
                <c:pt idx="0">
                  <c:v>Кошти у МТСБУ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'8'!$J$11:$P$11</c:f>
              <c:numCache>
                <c:formatCode>0%</c:formatCode>
                <c:ptCount val="7"/>
                <c:pt idx="0">
                  <c:v>7.1599999999999997E-2</c:v>
                </c:pt>
                <c:pt idx="1">
                  <c:v>9.11E-2</c:v>
                </c:pt>
                <c:pt idx="2">
                  <c:v>8.8499999999999995E-2</c:v>
                </c:pt>
                <c:pt idx="3">
                  <c:v>9.6699999999999994E-2</c:v>
                </c:pt>
                <c:pt idx="4">
                  <c:v>0.106</c:v>
                </c:pt>
                <c:pt idx="5">
                  <c:v>0.11509999999999999</c:v>
                </c:pt>
                <c:pt idx="6">
                  <c:v>0.12820000000000001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C-4A6B-AB69-35E8C086085A}"/>
            </c:ext>
          </c:extLst>
        </c:ser>
        <c:ser>
          <c:idx val="3"/>
          <c:order val="2"/>
          <c:tx>
            <c:strRef>
              <c:f>'8'!$I$14</c:f>
              <c:strCache>
                <c:ptCount val="1"/>
                <c:pt idx="0">
                  <c:v>Вимоги до перестраховика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9.641236021586803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EC-4A6B-AB69-35E8C08608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'8'!$J$14:$P$14</c:f>
              <c:numCache>
                <c:formatCode>0%</c:formatCode>
                <c:ptCount val="7"/>
                <c:pt idx="0">
                  <c:v>0.13469999999999999</c:v>
                </c:pt>
                <c:pt idx="1">
                  <c:v>0.1096</c:v>
                </c:pt>
                <c:pt idx="2">
                  <c:v>0.11210000000000001</c:v>
                </c:pt>
                <c:pt idx="3">
                  <c:v>0.1205</c:v>
                </c:pt>
                <c:pt idx="4">
                  <c:v>0.11609999999999999</c:v>
                </c:pt>
                <c:pt idx="5">
                  <c:v>0.11360000000000001</c:v>
                </c:pt>
                <c:pt idx="6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C-4A6B-AB69-35E8C086085A}"/>
            </c:ext>
          </c:extLst>
        </c:ser>
        <c:ser>
          <c:idx val="1"/>
          <c:order val="3"/>
          <c:tx>
            <c:strRef>
              <c:f>'8'!$I$12</c:f>
              <c:strCache>
                <c:ptCount val="1"/>
                <c:pt idx="0">
                  <c:v>Поточні інвестиції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'8'!$J$12:$P$12</c:f>
              <c:numCache>
                <c:formatCode>0%</c:formatCode>
                <c:ptCount val="7"/>
                <c:pt idx="0">
                  <c:v>0.1704</c:v>
                </c:pt>
                <c:pt idx="1">
                  <c:v>0.1487</c:v>
                </c:pt>
                <c:pt idx="2">
                  <c:v>0.1913</c:v>
                </c:pt>
                <c:pt idx="3">
                  <c:v>0.20730000000000001</c:v>
                </c:pt>
                <c:pt idx="4">
                  <c:v>0.20319999999999999</c:v>
                </c:pt>
                <c:pt idx="5">
                  <c:v>0.2165</c:v>
                </c:pt>
                <c:pt idx="6">
                  <c:v>0.1976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C-4A6B-AB69-35E8C086085A}"/>
            </c:ext>
          </c:extLst>
        </c:ser>
        <c:ser>
          <c:idx val="6"/>
          <c:order val="4"/>
          <c:tx>
            <c:strRef>
              <c:f>'8'!$I$10</c:f>
              <c:strCache>
                <c:ptCount val="1"/>
                <c:pt idx="0">
                  <c:v>Довгострокові інвестиції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'8'!$J$10:$P$10</c:f>
              <c:numCache>
                <c:formatCode>0%</c:formatCode>
                <c:ptCount val="7"/>
                <c:pt idx="0">
                  <c:v>0.1527</c:v>
                </c:pt>
                <c:pt idx="1">
                  <c:v>0.19670000000000001</c:v>
                </c:pt>
                <c:pt idx="2">
                  <c:v>0.13320000000000001</c:v>
                </c:pt>
                <c:pt idx="3">
                  <c:v>0.13039999999999999</c:v>
                </c:pt>
                <c:pt idx="4">
                  <c:v>0.1341</c:v>
                </c:pt>
                <c:pt idx="5">
                  <c:v>0.13020000000000001</c:v>
                </c:pt>
                <c:pt idx="6">
                  <c:v>0.1522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EC-4A6B-AB69-35E8C086085A}"/>
            </c:ext>
          </c:extLst>
        </c:ser>
        <c:ser>
          <c:idx val="10"/>
          <c:order val="5"/>
          <c:tx>
            <c:strRef>
              <c:f>'8'!$I$16</c:f>
              <c:strCache>
                <c:ptCount val="1"/>
                <c:pt idx="0">
                  <c:v>Відстрочені аквіз. витрати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'8'!$J$16:$P$16</c:f>
              <c:numCache>
                <c:formatCode>0%</c:formatCode>
                <c:ptCount val="7"/>
                <c:pt idx="0">
                  <c:v>4.5600000000000002E-2</c:v>
                </c:pt>
                <c:pt idx="1">
                  <c:v>5.8700000000000002E-2</c:v>
                </c:pt>
                <c:pt idx="2">
                  <c:v>4.9599999999999998E-2</c:v>
                </c:pt>
                <c:pt idx="3">
                  <c:v>5.1299999999999998E-2</c:v>
                </c:pt>
                <c:pt idx="4">
                  <c:v>5.2999999999999999E-2</c:v>
                </c:pt>
                <c:pt idx="5">
                  <c:v>5.6599999999999998E-2</c:v>
                </c:pt>
                <c:pt idx="6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EC-4A6B-AB69-35E8C086085A}"/>
            </c:ext>
          </c:extLst>
        </c:ser>
        <c:ser>
          <c:idx val="4"/>
          <c:order val="6"/>
          <c:tx>
            <c:strRef>
              <c:f>'8'!$I$15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'8'!$J$15:$P$15</c:f>
              <c:numCache>
                <c:formatCode>0%</c:formatCode>
                <c:ptCount val="7"/>
                <c:pt idx="0">
                  <c:v>0.14779999999999999</c:v>
                </c:pt>
                <c:pt idx="1">
                  <c:v>0.1229</c:v>
                </c:pt>
                <c:pt idx="2">
                  <c:v>0.11509999999999999</c:v>
                </c:pt>
                <c:pt idx="3">
                  <c:v>0.112</c:v>
                </c:pt>
                <c:pt idx="4">
                  <c:v>0.1095</c:v>
                </c:pt>
                <c:pt idx="5">
                  <c:v>0.1135</c:v>
                </c:pt>
                <c:pt idx="6">
                  <c:v>0.1047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EC-4A6B-AB69-35E8C086085A}"/>
            </c:ext>
          </c:extLst>
        </c:ser>
        <c:ser>
          <c:idx val="5"/>
          <c:order val="7"/>
          <c:tx>
            <c:strRef>
              <c:f>'8'!$I$17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'8'!$J$17:$P$17</c:f>
              <c:numCache>
                <c:formatCode>0%</c:formatCode>
                <c:ptCount val="7"/>
                <c:pt idx="0">
                  <c:v>0.1114</c:v>
                </c:pt>
                <c:pt idx="1">
                  <c:v>0.1081</c:v>
                </c:pt>
                <c:pt idx="2">
                  <c:v>8.5699999999999998E-2</c:v>
                </c:pt>
                <c:pt idx="3">
                  <c:v>8.3500000000000005E-2</c:v>
                </c:pt>
                <c:pt idx="4">
                  <c:v>8.14E-2</c:v>
                </c:pt>
                <c:pt idx="5">
                  <c:v>7.6600000000000001E-2</c:v>
                </c:pt>
                <c:pt idx="6">
                  <c:v>7.3599999999999999E-2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EC-4A6B-AB69-35E8C08608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5493907819712192"/>
          <c:w val="1"/>
          <c:h val="0.24494807222373066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'8'!$H$13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'8'!$J$13:$P$13</c:f>
              <c:numCache>
                <c:formatCode>0%</c:formatCode>
                <c:ptCount val="7"/>
                <c:pt idx="0">
                  <c:v>0.16569999999999999</c:v>
                </c:pt>
                <c:pt idx="1">
                  <c:v>0.1641</c:v>
                </c:pt>
                <c:pt idx="2">
                  <c:v>0.22450000000000001</c:v>
                </c:pt>
                <c:pt idx="3">
                  <c:v>0.19819999999999999</c:v>
                </c:pt>
                <c:pt idx="4">
                  <c:v>0.19670000000000001</c:v>
                </c:pt>
                <c:pt idx="5">
                  <c:v>0.17780000000000001</c:v>
                </c:pt>
                <c:pt idx="6">
                  <c:v>0.16969999999999999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A-43CE-A642-E0E1527D4991}"/>
            </c:ext>
          </c:extLst>
        </c:ser>
        <c:ser>
          <c:idx val="0"/>
          <c:order val="1"/>
          <c:tx>
            <c:strRef>
              <c:f>'8'!$H$11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'8'!$J$11:$P$11</c:f>
              <c:numCache>
                <c:formatCode>0%</c:formatCode>
                <c:ptCount val="7"/>
                <c:pt idx="0">
                  <c:v>7.1599999999999997E-2</c:v>
                </c:pt>
                <c:pt idx="1">
                  <c:v>9.11E-2</c:v>
                </c:pt>
                <c:pt idx="2">
                  <c:v>8.8499999999999995E-2</c:v>
                </c:pt>
                <c:pt idx="3">
                  <c:v>9.6699999999999994E-2</c:v>
                </c:pt>
                <c:pt idx="4">
                  <c:v>0.106</c:v>
                </c:pt>
                <c:pt idx="5">
                  <c:v>0.11509999999999999</c:v>
                </c:pt>
                <c:pt idx="6">
                  <c:v>0.12820000000000001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A-43CE-A642-E0E1527D4991}"/>
            </c:ext>
          </c:extLst>
        </c:ser>
        <c:ser>
          <c:idx val="3"/>
          <c:order val="2"/>
          <c:tx>
            <c:strRef>
              <c:f>'8'!$H$14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9.641236021586803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6A-43CE-A642-E0E1527D49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'8'!$J$14:$P$14</c:f>
              <c:numCache>
                <c:formatCode>0%</c:formatCode>
                <c:ptCount val="7"/>
                <c:pt idx="0">
                  <c:v>0.13469999999999999</c:v>
                </c:pt>
                <c:pt idx="1">
                  <c:v>0.1096</c:v>
                </c:pt>
                <c:pt idx="2">
                  <c:v>0.11210000000000001</c:v>
                </c:pt>
                <c:pt idx="3">
                  <c:v>0.1205</c:v>
                </c:pt>
                <c:pt idx="4">
                  <c:v>0.11609999999999999</c:v>
                </c:pt>
                <c:pt idx="5">
                  <c:v>0.11360000000000001</c:v>
                </c:pt>
                <c:pt idx="6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6A-43CE-A642-E0E1527D4991}"/>
            </c:ext>
          </c:extLst>
        </c:ser>
        <c:ser>
          <c:idx val="1"/>
          <c:order val="3"/>
          <c:tx>
            <c:strRef>
              <c:f>'8'!$H$12</c:f>
              <c:strCache>
                <c:ptCount val="1"/>
                <c:pt idx="0">
                  <c:v>Current investments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'8'!$J$12:$P$12</c:f>
              <c:numCache>
                <c:formatCode>0%</c:formatCode>
                <c:ptCount val="7"/>
                <c:pt idx="0">
                  <c:v>0.1704</c:v>
                </c:pt>
                <c:pt idx="1">
                  <c:v>0.1487</c:v>
                </c:pt>
                <c:pt idx="2">
                  <c:v>0.1913</c:v>
                </c:pt>
                <c:pt idx="3">
                  <c:v>0.20730000000000001</c:v>
                </c:pt>
                <c:pt idx="4">
                  <c:v>0.20319999999999999</c:v>
                </c:pt>
                <c:pt idx="5">
                  <c:v>0.2165</c:v>
                </c:pt>
                <c:pt idx="6">
                  <c:v>0.1976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6A-43CE-A642-E0E1527D4991}"/>
            </c:ext>
          </c:extLst>
        </c:ser>
        <c:ser>
          <c:idx val="6"/>
          <c:order val="4"/>
          <c:tx>
            <c:strRef>
              <c:f>'8'!$H$10</c:f>
              <c:strCache>
                <c:ptCount val="1"/>
                <c:pt idx="0">
                  <c:v>Long-term investments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'8'!$J$10:$P$10</c:f>
              <c:numCache>
                <c:formatCode>0%</c:formatCode>
                <c:ptCount val="7"/>
                <c:pt idx="0">
                  <c:v>0.1527</c:v>
                </c:pt>
                <c:pt idx="1">
                  <c:v>0.19670000000000001</c:v>
                </c:pt>
                <c:pt idx="2">
                  <c:v>0.13320000000000001</c:v>
                </c:pt>
                <c:pt idx="3">
                  <c:v>0.13039999999999999</c:v>
                </c:pt>
                <c:pt idx="4">
                  <c:v>0.1341</c:v>
                </c:pt>
                <c:pt idx="5">
                  <c:v>0.13020000000000001</c:v>
                </c:pt>
                <c:pt idx="6">
                  <c:v>0.1522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6A-43CE-A642-E0E1527D4991}"/>
            </c:ext>
          </c:extLst>
        </c:ser>
        <c:ser>
          <c:idx val="10"/>
          <c:order val="5"/>
          <c:tx>
            <c:strRef>
              <c:f>'8'!$H$16</c:f>
              <c:strCache>
                <c:ptCount val="1"/>
                <c:pt idx="0">
                  <c:v>Deferred acquisition costs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'8'!$J$16:$P$16</c:f>
              <c:numCache>
                <c:formatCode>0%</c:formatCode>
                <c:ptCount val="7"/>
                <c:pt idx="0">
                  <c:v>4.5600000000000002E-2</c:v>
                </c:pt>
                <c:pt idx="1">
                  <c:v>5.8700000000000002E-2</c:v>
                </c:pt>
                <c:pt idx="2">
                  <c:v>4.9599999999999998E-2</c:v>
                </c:pt>
                <c:pt idx="3">
                  <c:v>5.1299999999999998E-2</c:v>
                </c:pt>
                <c:pt idx="4">
                  <c:v>5.2999999999999999E-2</c:v>
                </c:pt>
                <c:pt idx="5">
                  <c:v>5.6599999999999998E-2</c:v>
                </c:pt>
                <c:pt idx="6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A-43CE-A642-E0E1527D4991}"/>
            </c:ext>
          </c:extLst>
        </c:ser>
        <c:ser>
          <c:idx val="4"/>
          <c:order val="6"/>
          <c:tx>
            <c:strRef>
              <c:f>'8'!$H$15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'8'!$J$15:$P$15</c:f>
              <c:numCache>
                <c:formatCode>0%</c:formatCode>
                <c:ptCount val="7"/>
                <c:pt idx="0">
                  <c:v>0.14779999999999999</c:v>
                </c:pt>
                <c:pt idx="1">
                  <c:v>0.1229</c:v>
                </c:pt>
                <c:pt idx="2">
                  <c:v>0.11509999999999999</c:v>
                </c:pt>
                <c:pt idx="3">
                  <c:v>0.112</c:v>
                </c:pt>
                <c:pt idx="4">
                  <c:v>0.1095</c:v>
                </c:pt>
                <c:pt idx="5">
                  <c:v>0.1135</c:v>
                </c:pt>
                <c:pt idx="6">
                  <c:v>0.1047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6A-43CE-A642-E0E1527D4991}"/>
            </c:ext>
          </c:extLst>
        </c:ser>
        <c:ser>
          <c:idx val="5"/>
          <c:order val="7"/>
          <c:tx>
            <c:strRef>
              <c:f>'8'!$H$17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'8'!$J$9:$P$9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'8'!$J$17:$P$17</c:f>
              <c:numCache>
                <c:formatCode>0%</c:formatCode>
                <c:ptCount val="7"/>
                <c:pt idx="0">
                  <c:v>0.1114</c:v>
                </c:pt>
                <c:pt idx="1">
                  <c:v>0.1081</c:v>
                </c:pt>
                <c:pt idx="2">
                  <c:v>8.5699999999999998E-2</c:v>
                </c:pt>
                <c:pt idx="3">
                  <c:v>8.3500000000000005E-2</c:v>
                </c:pt>
                <c:pt idx="4">
                  <c:v>8.14E-2</c:v>
                </c:pt>
                <c:pt idx="5">
                  <c:v>7.6600000000000001E-2</c:v>
                </c:pt>
                <c:pt idx="6">
                  <c:v>7.3599999999999999E-2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6A-43CE-A642-E0E1527D49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5493907819712192"/>
          <c:w val="1"/>
          <c:h val="0.24494807222373066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AB1-4AFB-A3BD-094FB330CF6A}"/>
              </c:ext>
            </c:extLst>
          </c:dPt>
          <c:cat>
            <c:strRef>
              <c:f>'9'!$J$9:$U$9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IV.23</c:v>
                </c:pt>
              </c:strCache>
            </c:strRef>
          </c:cat>
          <c:val>
            <c:numRef>
              <c:f>'9'!$J$10:$U$10</c:f>
              <c:numCache>
                <c:formatCode>_-* #\ ##0.0_-;\-* #\ ##0.0_-;_-* "-"??_-;_-@_-</c:formatCode>
                <c:ptCount val="12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1-4AFB-A3BD-094FB330CF6A}"/>
            </c:ext>
          </c:extLst>
        </c:ser>
        <c:ser>
          <c:idx val="1"/>
          <c:order val="1"/>
          <c:tx>
            <c:strRef>
              <c:f>'9'!$H$11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AB1-4AFB-A3BD-094FB330CF6A}"/>
              </c:ext>
            </c:extLst>
          </c:dPt>
          <c:cat>
            <c:strRef>
              <c:f>'9'!$J$9:$U$9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IV.23</c:v>
                </c:pt>
              </c:strCache>
            </c:strRef>
          </c:cat>
          <c:val>
            <c:numRef>
              <c:f>'9'!$J$11:$U$11</c:f>
              <c:numCache>
                <c:formatCode>_-* #\ ##0.0_-;\-* #\ ##0.0_-;_-* "-"??_-;_-@_-</c:formatCode>
                <c:ptCount val="12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 formatCode="_(* #,##0.00_);_(* \(#,##0.00\);_(* &quot;-&quot;??_);_(@_)">
                  <c:v>8.98</c:v>
                </c:pt>
                <c:pt idx="9" formatCode="_(* #,##0.00_);_(* \(#,##0.00\);_(* &quot;-&quot;??_);_(@_)">
                  <c:v>10.11</c:v>
                </c:pt>
                <c:pt idx="10" formatCode="_(* #,##0.00_);_(* \(#,##0.00\);_(* &quot;-&quot;??_);_(@_)">
                  <c:v>11.48</c:v>
                </c:pt>
                <c:pt idx="11" formatCode="_(* #,##0.00_);_(* \(#,##0.00\);_(* &quot;-&quot;??_);_(@_)">
                  <c:v>11.28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1-4AFB-A3BD-094FB330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'9'!$H$12</c:f>
              <c:strCache>
                <c:ptCount val="1"/>
                <c:pt idx="0">
                  <c:v>Рівень виплат страхування життя*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B1-4AFB-A3BD-094FB330CF6A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B1-4AFB-A3BD-094FB330CF6A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AB1-4AFB-A3BD-094FB330CF6A}"/>
              </c:ext>
            </c:extLst>
          </c:dPt>
          <c:cat>
            <c:strRef>
              <c:f>'9'!$J$9:$U$9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IV.23</c:v>
                </c:pt>
              </c:strCache>
            </c:strRef>
          </c:cat>
          <c:val>
            <c:numRef>
              <c:f>'9'!$J$12:$U$12</c:f>
              <c:numCache>
                <c:formatCode>0%</c:formatCode>
                <c:ptCount val="12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1-4AFB-A3BD-094FB330CF6A}"/>
            </c:ext>
          </c:extLst>
        </c:ser>
        <c:ser>
          <c:idx val="3"/>
          <c:order val="3"/>
          <c:tx>
            <c:strRef>
              <c:f>'9'!$H$13</c:f>
              <c:strCache>
                <c:ptCount val="1"/>
                <c:pt idx="0">
                  <c:v>Рівень виплат ризикового страхування*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AB1-4AFB-A3BD-094FB330CF6A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AB1-4AFB-A3BD-094FB330CF6A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AB1-4AFB-A3BD-094FB330CF6A}"/>
              </c:ext>
            </c:extLst>
          </c:dPt>
          <c:cat>
            <c:strRef>
              <c:f>'9'!$J$9:$U$9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IV.23</c:v>
                </c:pt>
              </c:strCache>
            </c:strRef>
          </c:cat>
          <c:val>
            <c:numRef>
              <c:f>'9'!$J$13:$U$13</c:f>
              <c:numCache>
                <c:formatCode>0%</c:formatCode>
                <c:ptCount val="12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AB1-4AFB-A3BD-094FB330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3.3195020746887967E-2"/>
          <c:y val="0.69035543690056012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8D8-4BC8-B5B5-55C1061EF2C9}"/>
              </c:ext>
            </c:extLst>
          </c:dPt>
          <c:cat>
            <c:strRef>
              <c:f>'9'!$J$8:$U$8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'9'!$J$10:$U$10</c:f>
              <c:numCache>
                <c:formatCode>_-* #\ ##0.0_-;\-* #\ ##0.0_-;_-* "-"??_-;_-@_-</c:formatCode>
                <c:ptCount val="12"/>
                <c:pt idx="0">
                  <c:v>1.33</c:v>
                </c:pt>
                <c:pt idx="1">
                  <c:v>1.37</c:v>
                </c:pt>
                <c:pt idx="2">
                  <c:v>1.48</c:v>
                </c:pt>
                <c:pt idx="3">
                  <c:v>1.7</c:v>
                </c:pt>
                <c:pt idx="4">
                  <c:v>1.3</c:v>
                </c:pt>
                <c:pt idx="5">
                  <c:v>0.95</c:v>
                </c:pt>
                <c:pt idx="6">
                  <c:v>1.22</c:v>
                </c:pt>
                <c:pt idx="7">
                  <c:v>1.34</c:v>
                </c:pt>
                <c:pt idx="8" formatCode="_(* #,##0.00_);_(* \(#,##0.00\);_(* &quot;-&quot;??_);_(@_)">
                  <c:v>1.1299999999999999</c:v>
                </c:pt>
                <c:pt idx="9" formatCode="_(* #,##0.00_);_(* \(#,##0.00\);_(* &quot;-&quot;??_);_(@_)">
                  <c:v>1.1299999999999999</c:v>
                </c:pt>
                <c:pt idx="10" formatCode="_(* #,##0.00_);_(* \(#,##0.00\);_(* &quot;-&quot;??_);_(@_)">
                  <c:v>1.31</c:v>
                </c:pt>
                <c:pt idx="11" formatCode="_(* #,##0.00_);_(* \(#,##0.00\);_(* &quot;-&quot;??_);_(@_)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8-4BC8-B5B5-55C1061EF2C9}"/>
            </c:ext>
          </c:extLst>
        </c:ser>
        <c:ser>
          <c:idx val="1"/>
          <c:order val="1"/>
          <c:tx>
            <c:strRef>
              <c:f>'9'!$I$11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D8-4BC8-B5B5-55C1061EF2C9}"/>
              </c:ext>
            </c:extLst>
          </c:dPt>
          <c:cat>
            <c:strRef>
              <c:f>'9'!$J$8:$U$8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'9'!$J$11:$U$11</c:f>
              <c:numCache>
                <c:formatCode>_-* #\ ##0.0_-;\-* #\ ##0.0_-;_-* "-"??_-;_-@_-</c:formatCode>
                <c:ptCount val="12"/>
                <c:pt idx="0">
                  <c:v>10.71</c:v>
                </c:pt>
                <c:pt idx="1">
                  <c:v>11.37</c:v>
                </c:pt>
                <c:pt idx="2">
                  <c:v>12.08</c:v>
                </c:pt>
                <c:pt idx="3">
                  <c:v>11.31</c:v>
                </c:pt>
                <c:pt idx="4">
                  <c:v>8.3800000000000008</c:v>
                </c:pt>
                <c:pt idx="5">
                  <c:v>7.07</c:v>
                </c:pt>
                <c:pt idx="6">
                  <c:v>9.75</c:v>
                </c:pt>
                <c:pt idx="7">
                  <c:v>9.65</c:v>
                </c:pt>
                <c:pt idx="8" formatCode="_(* #,##0.00_);_(* \(#,##0.00\);_(* &quot;-&quot;??_);_(@_)">
                  <c:v>8.98</c:v>
                </c:pt>
                <c:pt idx="9" formatCode="_(* #,##0.00_);_(* \(#,##0.00\);_(* &quot;-&quot;??_);_(@_)">
                  <c:v>10.11</c:v>
                </c:pt>
                <c:pt idx="10" formatCode="_(* #,##0.00_);_(* \(#,##0.00\);_(* &quot;-&quot;??_);_(@_)">
                  <c:v>11.48</c:v>
                </c:pt>
                <c:pt idx="11" formatCode="_(* #,##0.00_);_(* \(#,##0.00\);_(* &quot;-&quot;??_);_(@_)">
                  <c:v>11.28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D8-4BC8-B5B5-55C1061E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'9'!$I$12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D8-4BC8-B5B5-55C1061EF2C9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8D8-4BC8-B5B5-55C1061EF2C9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8D8-4BC8-B5B5-55C1061EF2C9}"/>
              </c:ext>
            </c:extLst>
          </c:dPt>
          <c:cat>
            <c:strRef>
              <c:f>'9'!$J$8:$U$8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'9'!$J$12:$U$12</c:f>
              <c:numCache>
                <c:formatCode>0%</c:formatCode>
                <c:ptCount val="12"/>
                <c:pt idx="0">
                  <c:v>0.13020000000000001</c:v>
                </c:pt>
                <c:pt idx="1">
                  <c:v>0.13170000000000001</c:v>
                </c:pt>
                <c:pt idx="2">
                  <c:v>0.1321</c:v>
                </c:pt>
                <c:pt idx="3">
                  <c:v>0.1338</c:v>
                </c:pt>
                <c:pt idx="4">
                  <c:v>0.13250000000000001</c:v>
                </c:pt>
                <c:pt idx="5">
                  <c:v>0.14099999999999999</c:v>
                </c:pt>
                <c:pt idx="6">
                  <c:v>0.15709999999999999</c:v>
                </c:pt>
                <c:pt idx="7">
                  <c:v>0.17280000000000001</c:v>
                </c:pt>
                <c:pt idx="8">
                  <c:v>0.20219999999999999</c:v>
                </c:pt>
                <c:pt idx="9">
                  <c:v>0.2152</c:v>
                </c:pt>
                <c:pt idx="10">
                  <c:v>0.22220000000000001</c:v>
                </c:pt>
                <c:pt idx="11">
                  <c:v>0.23119999999999999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8D8-4BC8-B5B5-55C1061EF2C9}"/>
            </c:ext>
          </c:extLst>
        </c:ser>
        <c:ser>
          <c:idx val="3"/>
          <c:order val="3"/>
          <c:tx>
            <c:strRef>
              <c:f>'9'!$I$13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8D8-4BC8-B5B5-55C1061EF2C9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8D8-4BC8-B5B5-55C1061EF2C9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8D8-4BC8-B5B5-55C1061EF2C9}"/>
              </c:ext>
            </c:extLst>
          </c:dPt>
          <c:cat>
            <c:strRef>
              <c:f>'9'!$J$8:$U$8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'9'!$J$13:$U$13</c:f>
              <c:numCache>
                <c:formatCode>0%</c:formatCode>
                <c:ptCount val="12"/>
                <c:pt idx="0">
                  <c:v>0.39169999999999999</c:v>
                </c:pt>
                <c:pt idx="1">
                  <c:v>0.37709999999999999</c:v>
                </c:pt>
                <c:pt idx="2">
                  <c:v>0.38</c:v>
                </c:pt>
                <c:pt idx="3">
                  <c:v>0.38850000000000001</c:v>
                </c:pt>
                <c:pt idx="4">
                  <c:v>0.38200000000000001</c:v>
                </c:pt>
                <c:pt idx="5">
                  <c:v>0.38629999999999998</c:v>
                </c:pt>
                <c:pt idx="6">
                  <c:v>0.37230000000000002</c:v>
                </c:pt>
                <c:pt idx="7">
                  <c:v>0.34770000000000001</c:v>
                </c:pt>
                <c:pt idx="8">
                  <c:v>0.35720000000000002</c:v>
                </c:pt>
                <c:pt idx="9">
                  <c:v>0.35570000000000002</c:v>
                </c:pt>
                <c:pt idx="10">
                  <c:v>0.35659999999999997</c:v>
                </c:pt>
                <c:pt idx="11">
                  <c:v>0.37280000000000002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8D8-4BC8-B5B5-55C1061E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3.3195020746887967E-2"/>
          <c:y val="0.69035543690056012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'10'!$I$13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'10'!$M$12:$X$12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'10'!$M$13:$X$13</c:f>
              <c:numCache>
                <c:formatCode>0.0</c:formatCode>
                <c:ptCount val="12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9-4FF8-87E5-3CBCFF8B078B}"/>
            </c:ext>
          </c:extLst>
        </c:ser>
        <c:ser>
          <c:idx val="0"/>
          <c:order val="1"/>
          <c:tx>
            <c:strRef>
              <c:f>'10'!$I$14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'10'!$M$12:$X$12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'10'!$M$14:$X$14</c:f>
              <c:numCache>
                <c:formatCode>0.0</c:formatCode>
                <c:ptCount val="12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9-4FF8-87E5-3CBCFF8B0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'10'!$I$16</c:f>
              <c:strCache>
                <c:ptCount val="1"/>
                <c:pt idx="0">
                  <c:v>Рівень виплат*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B09-4FF8-87E5-3CBCFF8B078B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B09-4FF8-87E5-3CBCFF8B078B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B09-4FF8-87E5-3CBCFF8B078B}"/>
              </c:ext>
            </c:extLst>
          </c:dPt>
          <c:cat>
            <c:strRef>
              <c:f>'10'!$M$12:$X$12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'10'!$M$16:$X$16</c:f>
              <c:numCache>
                <c:formatCode>0%</c:formatCode>
                <c:ptCount val="12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B09-4FF8-87E5-3CBCFF8B078B}"/>
            </c:ext>
          </c:extLst>
        </c:ser>
        <c:ser>
          <c:idx val="2"/>
          <c:order val="3"/>
          <c:tx>
            <c:strRef>
              <c:f>'10'!$I$15</c:f>
              <c:strCache>
                <c:ptCount val="1"/>
                <c:pt idx="0">
                  <c:v>Коефіцієнт утримання**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4B09-4FF8-87E5-3CBCFF8B078B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4B09-4FF8-87E5-3CBCFF8B078B}"/>
              </c:ext>
            </c:extLst>
          </c:dPt>
          <c:cat>
            <c:strRef>
              <c:f>'10'!$M$12:$X$12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'10'!$M$15:$X$15</c:f>
              <c:numCache>
                <c:formatCode>0%</c:formatCode>
                <c:ptCount val="12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B09-4FF8-87E5-3CBCFF8B0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1822.8409999999999</c:v>
                </c:pt>
                <c:pt idx="1">
                  <c:v>2053.232</c:v>
                </c:pt>
                <c:pt idx="2">
                  <c:v>2353.9389999999999</c:v>
                </c:pt>
                <c:pt idx="3">
                  <c:v>2427.2040000000002</c:v>
                </c:pt>
                <c:pt idx="4">
                  <c:v>2562.123</c:v>
                </c:pt>
                <c:pt idx="5">
                  <c:v>2647.6239999999998</c:v>
                </c:pt>
                <c:pt idx="6">
                  <c:v>2942.806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529-B28B-4223FADE7459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64.920158061099997</c:v>
                </c:pt>
                <c:pt idx="1">
                  <c:v>64.736712585649997</c:v>
                </c:pt>
                <c:pt idx="2">
                  <c:v>70.298271729909999</c:v>
                </c:pt>
                <c:pt idx="3">
                  <c:v>70.480327949300005</c:v>
                </c:pt>
                <c:pt idx="4">
                  <c:v>70.780189854809976</c:v>
                </c:pt>
                <c:pt idx="5">
                  <c:v>73.399254062669939</c:v>
                </c:pt>
                <c:pt idx="6">
                  <c:v>74.334829520289972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529-B28B-4223FADE7459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186.50113178808999</c:v>
                </c:pt>
                <c:pt idx="1">
                  <c:v>216.40581826604998</c:v>
                </c:pt>
                <c:pt idx="2">
                  <c:v>243.99664316753001</c:v>
                </c:pt>
                <c:pt idx="3">
                  <c:v>259.33790565743965</c:v>
                </c:pt>
                <c:pt idx="4">
                  <c:v>237.43308113203986</c:v>
                </c:pt>
                <c:pt idx="5">
                  <c:v>253.11131375859995</c:v>
                </c:pt>
                <c:pt idx="6">
                  <c:v>250.63139969175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2.3170437857200015</c:v>
                </c:pt>
                <c:pt idx="1">
                  <c:v>2.3297405580000001</c:v>
                </c:pt>
                <c:pt idx="2">
                  <c:v>1.44912573277</c:v>
                </c:pt>
                <c:pt idx="3">
                  <c:v>1.3796371520199999</c:v>
                </c:pt>
                <c:pt idx="4">
                  <c:v>1.3933655685200002</c:v>
                </c:pt>
                <c:pt idx="5">
                  <c:v>1.4181962379999999</c:v>
                </c:pt>
                <c:pt idx="6">
                  <c:v>1.4219906321499995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3-4529-B28B-4223FADE7459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3.85387733546</c:v>
                </c:pt>
                <c:pt idx="1">
                  <c:v>4.2889560958599997</c:v>
                </c:pt>
                <c:pt idx="2">
                  <c:v>4.1009799959800004</c:v>
                </c:pt>
                <c:pt idx="3">
                  <c:v>4.27552535416</c:v>
                </c:pt>
                <c:pt idx="4">
                  <c:v>4.5479719146800015</c:v>
                </c:pt>
                <c:pt idx="5">
                  <c:v>4.5994447275700043</c:v>
                </c:pt>
                <c:pt idx="6">
                  <c:v>3.8477620175299996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  <c:max val="3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</c:valAx>
      <c:valAx>
        <c:axId val="1845172111"/>
        <c:scaling>
          <c:orientation val="minMax"/>
          <c:max val="35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'10'!$J$13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'10'!$M$11:$X$11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'10'!$M$13:$X$13</c:f>
              <c:numCache>
                <c:formatCode>0.0</c:formatCode>
                <c:ptCount val="12"/>
                <c:pt idx="0">
                  <c:v>1.1399999999999999</c:v>
                </c:pt>
                <c:pt idx="1">
                  <c:v>1.53</c:v>
                </c:pt>
                <c:pt idx="2">
                  <c:v>1.26</c:v>
                </c:pt>
                <c:pt idx="3">
                  <c:v>1.1100000000000001</c:v>
                </c:pt>
                <c:pt idx="4">
                  <c:v>0.97</c:v>
                </c:pt>
                <c:pt idx="5">
                  <c:v>0.78</c:v>
                </c:pt>
                <c:pt idx="6">
                  <c:v>0.81</c:v>
                </c:pt>
                <c:pt idx="7">
                  <c:v>0.55000000000000004</c:v>
                </c:pt>
                <c:pt idx="8">
                  <c:v>1.18</c:v>
                </c:pt>
                <c:pt idx="9">
                  <c:v>0.8</c:v>
                </c:pt>
                <c:pt idx="10">
                  <c:v>1</c:v>
                </c:pt>
                <c:pt idx="11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9-470E-A6E1-2A4ED8409984}"/>
            </c:ext>
          </c:extLst>
        </c:ser>
        <c:ser>
          <c:idx val="0"/>
          <c:order val="1"/>
          <c:tx>
            <c:strRef>
              <c:f>'10'!$J$14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'10'!$M$11:$X$11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'10'!$M$14:$X$14</c:f>
              <c:numCache>
                <c:formatCode>0.0</c:formatCode>
                <c:ptCount val="12"/>
                <c:pt idx="0">
                  <c:v>1.1200000000000001</c:v>
                </c:pt>
                <c:pt idx="1">
                  <c:v>0.81</c:v>
                </c:pt>
                <c:pt idx="2">
                  <c:v>0.89</c:v>
                </c:pt>
                <c:pt idx="3">
                  <c:v>0.93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0.38</c:v>
                </c:pt>
                <c:pt idx="7">
                  <c:v>0.27</c:v>
                </c:pt>
                <c:pt idx="8">
                  <c:v>0.2</c:v>
                </c:pt>
                <c:pt idx="9">
                  <c:v>0.26</c:v>
                </c:pt>
                <c:pt idx="10">
                  <c:v>0.24</c:v>
                </c:pt>
                <c:pt idx="1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9-470E-A6E1-2A4ED840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'10'!$J$16</c:f>
              <c:strCache>
                <c:ptCount val="1"/>
                <c:pt idx="0">
                  <c:v>Ratio of claims paid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59-470E-A6E1-2A4ED8409984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59-470E-A6E1-2A4ED8409984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59-470E-A6E1-2A4ED8409984}"/>
              </c:ext>
            </c:extLst>
          </c:dPt>
          <c:cat>
            <c:strRef>
              <c:f>'10'!$M$11:$X$11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'10'!$M$16:$X$16</c:f>
              <c:numCache>
                <c:formatCode>0%</c:formatCode>
                <c:ptCount val="12"/>
                <c:pt idx="0">
                  <c:v>0.44369999999999998</c:v>
                </c:pt>
                <c:pt idx="1">
                  <c:v>0.45369999999999999</c:v>
                </c:pt>
                <c:pt idx="2">
                  <c:v>0.50439999999999996</c:v>
                </c:pt>
                <c:pt idx="3">
                  <c:v>0.41909999999999997</c:v>
                </c:pt>
                <c:pt idx="4">
                  <c:v>0.39900000000000002</c:v>
                </c:pt>
                <c:pt idx="5">
                  <c:v>0.41770000000000002</c:v>
                </c:pt>
                <c:pt idx="6">
                  <c:v>0.36070000000000002</c:v>
                </c:pt>
                <c:pt idx="7">
                  <c:v>0.35620000000000002</c:v>
                </c:pt>
                <c:pt idx="8">
                  <c:v>0.38069999999999998</c:v>
                </c:pt>
                <c:pt idx="9">
                  <c:v>0.3715</c:v>
                </c:pt>
                <c:pt idx="10">
                  <c:v>0.33329999999999999</c:v>
                </c:pt>
                <c:pt idx="11">
                  <c:v>0.33929999999999999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959-470E-A6E1-2A4ED8409984}"/>
            </c:ext>
          </c:extLst>
        </c:ser>
        <c:ser>
          <c:idx val="2"/>
          <c:order val="3"/>
          <c:tx>
            <c:strRef>
              <c:f>'10'!$J$15</c:f>
              <c:strCache>
                <c:ptCount val="1"/>
                <c:pt idx="0">
                  <c:v>Retention ratio*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5959-470E-A6E1-2A4ED8409984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5959-470E-A6E1-2A4ED8409984}"/>
              </c:ext>
            </c:extLst>
          </c:dPt>
          <c:cat>
            <c:strRef>
              <c:f>'10'!$M$11:$X$11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'10'!$M$15:$X$15</c:f>
              <c:numCache>
                <c:formatCode>0%</c:formatCode>
                <c:ptCount val="12"/>
                <c:pt idx="0">
                  <c:v>0.8075</c:v>
                </c:pt>
                <c:pt idx="1">
                  <c:v>0.79790000000000005</c:v>
                </c:pt>
                <c:pt idx="2">
                  <c:v>0.80559999999999998</c:v>
                </c:pt>
                <c:pt idx="3">
                  <c:v>0.8095</c:v>
                </c:pt>
                <c:pt idx="4">
                  <c:v>0.82199999999999995</c:v>
                </c:pt>
                <c:pt idx="5">
                  <c:v>0.83930000000000005</c:v>
                </c:pt>
                <c:pt idx="6">
                  <c:v>0.85370000000000001</c:v>
                </c:pt>
                <c:pt idx="7">
                  <c:v>0.88139999999999996</c:v>
                </c:pt>
                <c:pt idx="8">
                  <c:v>0.88149999999999995</c:v>
                </c:pt>
                <c:pt idx="9">
                  <c:v>0.88739999999999997</c:v>
                </c:pt>
                <c:pt idx="10">
                  <c:v>0.89100000000000001</c:v>
                </c:pt>
                <c:pt idx="11">
                  <c:v>0.89200000000000002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959-470E-A6E1-2A4ED840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6.2473969179508537E-2"/>
                  <c:y val="-5.5928411633109623E-3"/>
                </c:manualLayout>
              </c:layout>
              <c:tx>
                <c:rich>
                  <a:bodyPr/>
                  <a:lstStyle/>
                  <a:p>
                    <a:fld id="{BE5ACF2D-FC86-45E8-810C-C8CE082715B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B82-47B4-918D-17A8941F181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3029F93-08BB-4F74-A70D-88890F431C2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B82-47B4-918D-17A8941F181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DB0EB66-5593-4CA1-BF5F-D37BCA97AD0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B82-47B4-918D-17A8941F181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2FCCF11-977F-47CC-8833-A5B24D324F2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B82-47B4-918D-17A8941F181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E2E02A3-7D4C-49AB-BC08-4A4EFBE5E5B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B82-47B4-918D-17A8941F181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3775E60-06AA-47F4-866F-65D4FCD6C6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B82-47B4-918D-17A8941F1811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BB5C0E8-5507-4CD0-94E1-E0EC29BD304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B82-47B4-918D-17A8941F1811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C13080A-EC0B-40BB-A899-ACDB1CEFDDE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B82-47B4-918D-17A8941F1811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DAF1B98-4AEC-43D1-8CDC-CA5B12EFB86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B82-47B4-918D-17A8941F1811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27813AB9-21F6-458F-A097-40EB6260C3C6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B82-47B4-918D-17A8941F1811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FA946622-39ED-4C60-867A-AC9DD326BF9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B82-47B4-918D-17A8941F18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'11'!$I$10:$I$20</c:f>
              <c:strCache>
                <c:ptCount val="11"/>
                <c:pt idx="0">
                  <c:v>КАСКО</c:v>
                </c:pt>
                <c:pt idx="1">
                  <c:v>ОСЦПВ</c:v>
                </c:pt>
                <c:pt idx="2">
                  <c:v>Медичне страхування</c:v>
                </c:pt>
                <c:pt idx="3">
                  <c:v>“Зелена картка”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Від нещасних випадків</c:v>
                </c:pt>
                <c:pt idx="8">
                  <c:v>Вантажі та багаж</c:v>
                </c:pt>
                <c:pt idx="9">
                  <c:v>Інше</c:v>
                </c:pt>
                <c:pt idx="10">
                  <c:v>Фінансові ризики</c:v>
                </c:pt>
              </c:strCache>
            </c:strRef>
          </c:cat>
          <c:val>
            <c:numRef>
              <c:f>'11'!$J$10:$J$20</c:f>
              <c:numCache>
                <c:formatCode>_-* #\ ##0.0_-;\-* #\ ##0.0_-;_-* "-"??_-;_-@_-</c:formatCode>
                <c:ptCount val="11"/>
                <c:pt idx="0">
                  <c:v>10.869539691229999</c:v>
                </c:pt>
                <c:pt idx="1">
                  <c:v>8.5418468913999988</c:v>
                </c:pt>
                <c:pt idx="2">
                  <c:v>7.1367125822300004</c:v>
                </c:pt>
                <c:pt idx="3">
                  <c:v>5.1640098030399999</c:v>
                </c:pt>
                <c:pt idx="4">
                  <c:v>4.9885612004100004</c:v>
                </c:pt>
                <c:pt idx="5">
                  <c:v>3.5910985980100003</c:v>
                </c:pt>
                <c:pt idx="6">
                  <c:v>1.8374288756400003</c:v>
                </c:pt>
                <c:pt idx="7">
                  <c:v>1.4085616976200002</c:v>
                </c:pt>
                <c:pt idx="8">
                  <c:v>1.3041027227799999</c:v>
                </c:pt>
                <c:pt idx="9">
                  <c:v>1.10613725867</c:v>
                </c:pt>
                <c:pt idx="10">
                  <c:v>1.066981042000005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'11'!$L$10:$L$20</c15:f>
                <c15:dlblRangeCache>
                  <c:ptCount val="11"/>
                  <c:pt idx="0">
                    <c:v>44%</c:v>
                  </c:pt>
                  <c:pt idx="1">
                    <c:v>45%</c:v>
                  </c:pt>
                  <c:pt idx="2">
                    <c:v>48%</c:v>
                  </c:pt>
                  <c:pt idx="3">
                    <c:v>23%</c:v>
                  </c:pt>
                  <c:pt idx="4">
                    <c:v>38%</c:v>
                  </c:pt>
                  <c:pt idx="5">
                    <c:v>10%</c:v>
                  </c:pt>
                  <c:pt idx="6">
                    <c:v>18%</c:v>
                  </c:pt>
                  <c:pt idx="7">
                    <c:v>21%</c:v>
                  </c:pt>
                  <c:pt idx="8">
                    <c:v>6%</c:v>
                  </c:pt>
                  <c:pt idx="9">
                    <c:v>48%</c:v>
                  </c:pt>
                  <c:pt idx="10">
                    <c:v>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CB82-47B4-918D-17A8941F1811}"/>
            </c:ext>
          </c:extLst>
        </c:ser>
        <c:ser>
          <c:idx val="1"/>
          <c:order val="1"/>
          <c:tx>
            <c:strRef>
              <c:f>'11'!$K$9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'11'!$I$10:$I$20</c:f>
              <c:strCache>
                <c:ptCount val="11"/>
                <c:pt idx="0">
                  <c:v>КАСКО</c:v>
                </c:pt>
                <c:pt idx="1">
                  <c:v>ОСЦПВ</c:v>
                </c:pt>
                <c:pt idx="2">
                  <c:v>Медичне страхування</c:v>
                </c:pt>
                <c:pt idx="3">
                  <c:v>“Зелена картка”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Від нещасних випадків</c:v>
                </c:pt>
                <c:pt idx="8">
                  <c:v>Вантажі та багаж</c:v>
                </c:pt>
                <c:pt idx="9">
                  <c:v>Інше</c:v>
                </c:pt>
                <c:pt idx="10">
                  <c:v>Фінансові ризики</c:v>
                </c:pt>
              </c:strCache>
            </c:strRef>
          </c:cat>
          <c:val>
            <c:numRef>
              <c:f>'11'!$K$10:$K$20</c:f>
              <c:numCache>
                <c:formatCode>_-* #\ ##0.0_-;\-* #\ ##0.0_-;_-* "-"??_-;_-@_-</c:formatCode>
                <c:ptCount val="11"/>
                <c:pt idx="0">
                  <c:v>4.8118859551100002</c:v>
                </c:pt>
                <c:pt idx="1">
                  <c:v>3.8086674017099993</c:v>
                </c:pt>
                <c:pt idx="2">
                  <c:v>3.4524281399700003</c:v>
                </c:pt>
                <c:pt idx="3">
                  <c:v>1.19383760592</c:v>
                </c:pt>
                <c:pt idx="4">
                  <c:v>1.8790284652399998</c:v>
                </c:pt>
                <c:pt idx="5">
                  <c:v>0.37618531439000003</c:v>
                </c:pt>
                <c:pt idx="6">
                  <c:v>0.33624805843</c:v>
                </c:pt>
                <c:pt idx="7">
                  <c:v>0.29699562772999999</c:v>
                </c:pt>
                <c:pt idx="8">
                  <c:v>7.6390020089999996E-2</c:v>
                </c:pt>
                <c:pt idx="9">
                  <c:v>0.52609153031</c:v>
                </c:pt>
                <c:pt idx="10">
                  <c:v>3.6596817870001352E-2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82-47B4-918D-17A8941F18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6.2473969179508537E-2"/>
                  <c:y val="-5.5928411633109623E-3"/>
                </c:manualLayout>
              </c:layout>
              <c:tx>
                <c:rich>
                  <a:bodyPr/>
                  <a:lstStyle/>
                  <a:p>
                    <a:fld id="{E9144B08-9116-462B-AF8A-728676F65BD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1DF-4AF1-A846-7C07C7B8F9D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FFB5D54-D1E2-4F45-B57A-666BC1493F0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1DF-4AF1-A846-7C07C7B8F9D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E677618-D75D-446C-B3DD-DBB888CA478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1DF-4AF1-A846-7C07C7B8F9D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D60BC8E-310A-43AB-B7D3-9C46ADFC6A0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1DF-4AF1-A846-7C07C7B8F9D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CDB41F8-1CC2-4872-946D-558A51F829E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1DF-4AF1-A846-7C07C7B8F9D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9B75D02-39FB-4776-BDA3-03946176CFA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1DF-4AF1-A846-7C07C7B8F9D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7160D73-CE99-4C2B-B80A-3D4DB2A5EA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1DF-4AF1-A846-7C07C7B8F9DD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7AF5AC6-0184-4410-928C-0ED9445E9C0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1DF-4AF1-A846-7C07C7B8F9DD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34569F0-DFD7-49F0-8942-DAF87CD7F0B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1DF-4AF1-A846-7C07C7B8F9DD}"/>
                </c:ext>
              </c:extLst>
            </c:dLbl>
            <c:dLbl>
              <c:idx val="9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F3DD8418-45C4-472A-BF11-4B88957BC042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1DF-4AF1-A846-7C07C7B8F9DD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39FB8158-08DE-4D1E-85CD-415A3E57893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1DF-4AF1-A846-7C07C7B8F9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'11'!$H$10:$H$20</c:f>
              <c:strCache>
                <c:ptCount val="11"/>
                <c:pt idx="0">
                  <c:v>C&amp;C</c:v>
                </c:pt>
                <c:pt idx="1">
                  <c:v>MTPL*</c:v>
                </c:pt>
                <c:pt idx="2">
                  <c:v>Health insurance</c:v>
                </c:pt>
                <c:pt idx="3">
                  <c:v>Green Card**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Accident insurance</c:v>
                </c:pt>
                <c:pt idx="8">
                  <c:v>Cargo and luggage</c:v>
                </c:pt>
                <c:pt idx="9">
                  <c:v>Other</c:v>
                </c:pt>
                <c:pt idx="10">
                  <c:v>Financial exposure</c:v>
                </c:pt>
              </c:strCache>
            </c:strRef>
          </c:cat>
          <c:val>
            <c:numRef>
              <c:f>'11'!$J$10:$J$20</c:f>
              <c:numCache>
                <c:formatCode>_-* #\ ##0.0_-;\-* #\ ##0.0_-;_-* "-"??_-;_-@_-</c:formatCode>
                <c:ptCount val="11"/>
                <c:pt idx="0">
                  <c:v>10.869539691229999</c:v>
                </c:pt>
                <c:pt idx="1">
                  <c:v>8.5418468913999988</c:v>
                </c:pt>
                <c:pt idx="2">
                  <c:v>7.1367125822300004</c:v>
                </c:pt>
                <c:pt idx="3">
                  <c:v>5.1640098030399999</c:v>
                </c:pt>
                <c:pt idx="4">
                  <c:v>4.9885612004100004</c:v>
                </c:pt>
                <c:pt idx="5">
                  <c:v>3.5910985980100003</c:v>
                </c:pt>
                <c:pt idx="6">
                  <c:v>1.8374288756400003</c:v>
                </c:pt>
                <c:pt idx="7">
                  <c:v>1.4085616976200002</c:v>
                </c:pt>
                <c:pt idx="8">
                  <c:v>1.3041027227799999</c:v>
                </c:pt>
                <c:pt idx="9">
                  <c:v>1.10613725867</c:v>
                </c:pt>
                <c:pt idx="10">
                  <c:v>1.066981042000005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'11'!$L$10:$L$20</c15:f>
                <c15:dlblRangeCache>
                  <c:ptCount val="11"/>
                  <c:pt idx="0">
                    <c:v>44%</c:v>
                  </c:pt>
                  <c:pt idx="1">
                    <c:v>45%</c:v>
                  </c:pt>
                  <c:pt idx="2">
                    <c:v>48%</c:v>
                  </c:pt>
                  <c:pt idx="3">
                    <c:v>23%</c:v>
                  </c:pt>
                  <c:pt idx="4">
                    <c:v>38%</c:v>
                  </c:pt>
                  <c:pt idx="5">
                    <c:v>10%</c:v>
                  </c:pt>
                  <c:pt idx="6">
                    <c:v>18%</c:v>
                  </c:pt>
                  <c:pt idx="7">
                    <c:v>21%</c:v>
                  </c:pt>
                  <c:pt idx="8">
                    <c:v>6%</c:v>
                  </c:pt>
                  <c:pt idx="9">
                    <c:v>48%</c:v>
                  </c:pt>
                  <c:pt idx="10">
                    <c:v>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1DF-4AF1-A846-7C07C7B8F9DD}"/>
            </c:ext>
          </c:extLst>
        </c:ser>
        <c:ser>
          <c:idx val="1"/>
          <c:order val="1"/>
          <c:tx>
            <c:strRef>
              <c:f>'11'!$K$8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'11'!$H$10:$H$20</c:f>
              <c:strCache>
                <c:ptCount val="11"/>
                <c:pt idx="0">
                  <c:v>C&amp;C</c:v>
                </c:pt>
                <c:pt idx="1">
                  <c:v>MTPL*</c:v>
                </c:pt>
                <c:pt idx="2">
                  <c:v>Health insurance</c:v>
                </c:pt>
                <c:pt idx="3">
                  <c:v>Green Card**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Accident insurance</c:v>
                </c:pt>
                <c:pt idx="8">
                  <c:v>Cargo and luggage</c:v>
                </c:pt>
                <c:pt idx="9">
                  <c:v>Other</c:v>
                </c:pt>
                <c:pt idx="10">
                  <c:v>Financial exposure</c:v>
                </c:pt>
              </c:strCache>
            </c:strRef>
          </c:cat>
          <c:val>
            <c:numRef>
              <c:f>'11'!$K$10:$K$20</c:f>
              <c:numCache>
                <c:formatCode>_-* #\ ##0.0_-;\-* #\ ##0.0_-;_-* "-"??_-;_-@_-</c:formatCode>
                <c:ptCount val="11"/>
                <c:pt idx="0">
                  <c:v>4.8118859551100002</c:v>
                </c:pt>
                <c:pt idx="1">
                  <c:v>3.8086674017099993</c:v>
                </c:pt>
                <c:pt idx="2">
                  <c:v>3.4524281399700003</c:v>
                </c:pt>
                <c:pt idx="3">
                  <c:v>1.19383760592</c:v>
                </c:pt>
                <c:pt idx="4">
                  <c:v>1.8790284652399998</c:v>
                </c:pt>
                <c:pt idx="5">
                  <c:v>0.37618531439000003</c:v>
                </c:pt>
                <c:pt idx="6">
                  <c:v>0.33624805843</c:v>
                </c:pt>
                <c:pt idx="7">
                  <c:v>0.29699562772999999</c:v>
                </c:pt>
                <c:pt idx="8">
                  <c:v>7.6390020089999996E-2</c:v>
                </c:pt>
                <c:pt idx="9">
                  <c:v>0.52609153031</c:v>
                </c:pt>
                <c:pt idx="10">
                  <c:v>3.6596817870001352E-2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DF-4AF1-A846-7C07C7B8F9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8138784910676E-2"/>
          <c:y val="2.2751518484713039E-2"/>
          <c:w val="0.949284454361362"/>
          <c:h val="0.75080010999553026"/>
        </c:manualLayout>
      </c:layout>
      <c:lineChart>
        <c:grouping val="standard"/>
        <c:varyColors val="0"/>
        <c:ser>
          <c:idx val="0"/>
          <c:order val="0"/>
          <c:tx>
            <c:strRef>
              <c:f>'12'!$I$9</c:f>
              <c:strCache>
                <c:ptCount val="1"/>
                <c:pt idx="0">
                  <c:v>КАСКО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3.8587536002371886E-2"/>
                  <c:y val="-2.2483695226037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CF-4682-9132-ECAB9BB9E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'12'!$J$8:$U$8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'12'!$J$9:$U$9</c:f>
              <c:numCache>
                <c:formatCode>0%</c:formatCode>
                <c:ptCount val="12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9-45A3-93D1-88F9E66DC8ED}"/>
            </c:ext>
          </c:extLst>
        </c:ser>
        <c:ser>
          <c:idx val="2"/>
          <c:order val="1"/>
          <c:tx>
            <c:strRef>
              <c:f>'12'!$I$10</c:f>
              <c:strCache>
                <c:ptCount val="1"/>
                <c:pt idx="0">
                  <c:v>Медичне страхування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4.3057523023839327E-2"/>
                  <c:y val="-3.8124455293083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CF-4682-9132-ECAB9BB9E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'12'!$J$8:$U$8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'12'!$J$10:$U$10</c:f>
              <c:numCache>
                <c:formatCode>0%</c:formatCode>
                <c:ptCount val="12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49-45A3-93D1-88F9E66DC8ED}"/>
            </c:ext>
          </c:extLst>
        </c:ser>
        <c:ser>
          <c:idx val="1"/>
          <c:order val="2"/>
          <c:tx>
            <c:strRef>
              <c:f>'12'!$I$11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3.8587536002371886E-2"/>
                  <c:y val="-4.8551628671114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CF-4682-9132-ECAB9BB9E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'12'!$J$8:$U$8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'12'!$J$11:$U$11</c:f>
              <c:numCache>
                <c:formatCode>0%</c:formatCode>
                <c:ptCount val="12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49-45A3-93D1-88F9E66DC8ED}"/>
            </c:ext>
          </c:extLst>
        </c:ser>
        <c:ser>
          <c:idx val="3"/>
          <c:order val="3"/>
          <c:tx>
            <c:strRef>
              <c:f>'12'!$I$12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CF-4682-9132-ECAB9BB9E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'12'!$J$8:$U$8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'12'!$J$12:$U$12</c:f>
              <c:numCache>
                <c:formatCode>0%</c:formatCode>
                <c:ptCount val="12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49-45A3-93D1-88F9E66DC8ED}"/>
            </c:ext>
          </c:extLst>
        </c:ser>
        <c:ser>
          <c:idx val="4"/>
          <c:order val="4"/>
          <c:tx>
            <c:strRef>
              <c:f>'12'!$I$13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4.7177292241494174E-2"/>
                  <c:y val="3.4705524600536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CF-4682-9132-ECAB9BB9E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'12'!$J$8:$U$8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'12'!$J$13:$U$13</c:f>
              <c:numCache>
                <c:formatCode>0%</c:formatCode>
                <c:ptCount val="12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49-45A3-93D1-88F9E66DC8ED}"/>
            </c:ext>
          </c:extLst>
        </c:ser>
        <c:ser>
          <c:idx val="5"/>
          <c:order val="5"/>
          <c:tx>
            <c:strRef>
              <c:f>'12'!$I$14</c:f>
              <c:strCache>
                <c:ptCount val="1"/>
                <c:pt idx="0">
                  <c:v>Життя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3.8587536002371886E-2"/>
                  <c:y val="-2.769728191505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CF-4682-9132-ECAB9BB9E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'12'!$J$8:$U$8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'12'!$J$14:$U$14</c:f>
              <c:numCache>
                <c:formatCode>0%</c:formatCode>
                <c:ptCount val="12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E49-45A3-93D1-88F9E66DC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77355162848024339"/>
          <c:w val="0.9918109718674385"/>
          <c:h val="0.2157821426856047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8138784910676E-2"/>
          <c:y val="2.2751518484713039E-2"/>
          <c:w val="0.949284454361362"/>
          <c:h val="0.75080010999553026"/>
        </c:manualLayout>
      </c:layout>
      <c:lineChart>
        <c:grouping val="standard"/>
        <c:varyColors val="0"/>
        <c:ser>
          <c:idx val="0"/>
          <c:order val="0"/>
          <c:tx>
            <c:strRef>
              <c:f>'12'!$H$9</c:f>
              <c:strCache>
                <c:ptCount val="1"/>
                <c:pt idx="0">
                  <c:v>C&amp;C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4.4414413859165565E-2"/>
                  <c:y val="-4.3540897981270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E6-4490-8EFB-4F4751A5E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'12'!$J$7:$U$7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'12'!$J$9:$U$9</c:f>
              <c:numCache>
                <c:formatCode>0%</c:formatCode>
                <c:ptCount val="12"/>
                <c:pt idx="0">
                  <c:v>1</c:v>
                </c:pt>
                <c:pt idx="1">
                  <c:v>1.1797</c:v>
                </c:pt>
                <c:pt idx="2">
                  <c:v>1.2988999999999999</c:v>
                </c:pt>
                <c:pt idx="3">
                  <c:v>1.3655999999999999</c:v>
                </c:pt>
                <c:pt idx="4">
                  <c:v>0.78120000000000001</c:v>
                </c:pt>
                <c:pt idx="5">
                  <c:v>0.75490000000000002</c:v>
                </c:pt>
                <c:pt idx="6">
                  <c:v>1.0841000000000001</c:v>
                </c:pt>
                <c:pt idx="7">
                  <c:v>1.1962999999999999</c:v>
                </c:pt>
                <c:pt idx="8">
                  <c:v>0.98040000000000005</c:v>
                </c:pt>
                <c:pt idx="9">
                  <c:v>1.2083999999999999</c:v>
                </c:pt>
                <c:pt idx="10">
                  <c:v>1.3414999999999999</c:v>
                </c:pt>
                <c:pt idx="11">
                  <c:v>1.3917999999999999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3-435A-A414-8EF430C5EC8C}"/>
            </c:ext>
          </c:extLst>
        </c:ser>
        <c:ser>
          <c:idx val="2"/>
          <c:order val="1"/>
          <c:tx>
            <c:strRef>
              <c:f>'12'!$H$10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5.3004055102159463E-2"/>
                  <c:y val="-4.3540897981270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E6-4490-8EFB-4F4751A5E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'12'!$J$7:$U$7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'12'!$J$10:$U$10</c:f>
              <c:numCache>
                <c:formatCode>0%</c:formatCode>
                <c:ptCount val="12"/>
                <c:pt idx="0">
                  <c:v>1</c:v>
                </c:pt>
                <c:pt idx="1">
                  <c:v>0.86280000000000001</c:v>
                </c:pt>
                <c:pt idx="2">
                  <c:v>1.0618000000000001</c:v>
                </c:pt>
                <c:pt idx="3">
                  <c:v>0.83169999999999999</c:v>
                </c:pt>
                <c:pt idx="4">
                  <c:v>0.95889999999999997</c:v>
                </c:pt>
                <c:pt idx="5">
                  <c:v>0.43819999999999998</c:v>
                </c:pt>
                <c:pt idx="6">
                  <c:v>0.63929999999999998</c:v>
                </c:pt>
                <c:pt idx="7">
                  <c:v>0.58450000000000002</c:v>
                </c:pt>
                <c:pt idx="8">
                  <c:v>0.70489999999999997</c:v>
                </c:pt>
                <c:pt idx="9">
                  <c:v>0.69269999999999998</c:v>
                </c:pt>
                <c:pt idx="10">
                  <c:v>0.72819999999999996</c:v>
                </c:pt>
                <c:pt idx="11">
                  <c:v>0.67159999999999997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83-435A-A414-8EF430C5EC8C}"/>
            </c:ext>
          </c:extLst>
        </c:ser>
        <c:ser>
          <c:idx val="1"/>
          <c:order val="2"/>
          <c:tx>
            <c:strRef>
              <c:f>'12'!$H$11</c:f>
              <c:strCache>
                <c:ptCount val="1"/>
                <c:pt idx="0">
                  <c:v>MTPL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E6-4490-8EFB-4F4751A5E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'12'!$J$7:$U$7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'12'!$J$11:$U$11</c:f>
              <c:numCache>
                <c:formatCode>0%</c:formatCode>
                <c:ptCount val="12"/>
                <c:pt idx="0">
                  <c:v>1</c:v>
                </c:pt>
                <c:pt idx="1">
                  <c:v>1.2396</c:v>
                </c:pt>
                <c:pt idx="2">
                  <c:v>1.2986</c:v>
                </c:pt>
                <c:pt idx="3">
                  <c:v>1.3104</c:v>
                </c:pt>
                <c:pt idx="4">
                  <c:v>0.83840000000000003</c:v>
                </c:pt>
                <c:pt idx="5">
                  <c:v>1.0759000000000001</c:v>
                </c:pt>
                <c:pt idx="6">
                  <c:v>1.3913</c:v>
                </c:pt>
                <c:pt idx="7">
                  <c:v>1.3715999999999999</c:v>
                </c:pt>
                <c:pt idx="8">
                  <c:v>1.0975999999999999</c:v>
                </c:pt>
                <c:pt idx="9">
                  <c:v>1.4278999999999999</c:v>
                </c:pt>
                <c:pt idx="10">
                  <c:v>1.6671</c:v>
                </c:pt>
                <c:pt idx="11">
                  <c:v>1.6411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83-435A-A414-8EF430C5EC8C}"/>
            </c:ext>
          </c:extLst>
        </c:ser>
        <c:ser>
          <c:idx val="3"/>
          <c:order val="3"/>
          <c:tx>
            <c:strRef>
              <c:f>'12'!$H$12</c:f>
              <c:strCache>
                <c:ptCount val="1"/>
                <c:pt idx="0">
                  <c:v>Green Card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E6-4490-8EFB-4F4751A5E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'12'!$J$7:$U$7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'12'!$J$12:$U$12</c:f>
              <c:numCache>
                <c:formatCode>0%</c:formatCode>
                <c:ptCount val="12"/>
                <c:pt idx="0">
                  <c:v>1</c:v>
                </c:pt>
                <c:pt idx="1">
                  <c:v>0.84940000000000004</c:v>
                </c:pt>
                <c:pt idx="2">
                  <c:v>1.0399</c:v>
                </c:pt>
                <c:pt idx="3">
                  <c:v>0.80900000000000005</c:v>
                </c:pt>
                <c:pt idx="4">
                  <c:v>1.3392999999999999</c:v>
                </c:pt>
                <c:pt idx="5">
                  <c:v>1.9186000000000001</c:v>
                </c:pt>
                <c:pt idx="6">
                  <c:v>2.6810999999999998</c:v>
                </c:pt>
                <c:pt idx="7">
                  <c:v>2.3725999999999998</c:v>
                </c:pt>
                <c:pt idx="8">
                  <c:v>2.4165000000000001</c:v>
                </c:pt>
                <c:pt idx="9">
                  <c:v>2.6126</c:v>
                </c:pt>
                <c:pt idx="10">
                  <c:v>2.9659</c:v>
                </c:pt>
                <c:pt idx="11">
                  <c:v>2.4272999999999998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83-435A-A414-8EF430C5EC8C}"/>
            </c:ext>
          </c:extLst>
        </c:ser>
        <c:ser>
          <c:idx val="4"/>
          <c:order val="4"/>
          <c:tx>
            <c:strRef>
              <c:f>'12'!$H$13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5.3004052635513048E-2"/>
                  <c:y val="3.4802826188115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E6-4490-8EFB-4F4751A5E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'12'!$J$7:$U$7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'12'!$J$13:$U$13</c:f>
              <c:numCache>
                <c:formatCode>0%</c:formatCode>
                <c:ptCount val="12"/>
                <c:pt idx="0">
                  <c:v>1</c:v>
                </c:pt>
                <c:pt idx="1">
                  <c:v>0.97299999999999998</c:v>
                </c:pt>
                <c:pt idx="2">
                  <c:v>0.84619999999999995</c:v>
                </c:pt>
                <c:pt idx="3">
                  <c:v>0.9325</c:v>
                </c:pt>
                <c:pt idx="4">
                  <c:v>0.50539999999999996</c:v>
                </c:pt>
                <c:pt idx="5">
                  <c:v>0.2437</c:v>
                </c:pt>
                <c:pt idx="6">
                  <c:v>0.45629999999999998</c:v>
                </c:pt>
                <c:pt idx="7">
                  <c:v>0.45829999999999999</c:v>
                </c:pt>
                <c:pt idx="8">
                  <c:v>0.4703</c:v>
                </c:pt>
                <c:pt idx="9">
                  <c:v>0.51270000000000004</c:v>
                </c:pt>
                <c:pt idx="10">
                  <c:v>0.62739999999999996</c:v>
                </c:pt>
                <c:pt idx="11">
                  <c:v>0.63970000000000005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183-435A-A414-8EF430C5EC8C}"/>
            </c:ext>
          </c:extLst>
        </c:ser>
        <c:ser>
          <c:idx val="5"/>
          <c:order val="5"/>
          <c:tx>
            <c:strRef>
              <c:f>'12'!$H$14</c:f>
              <c:strCache>
                <c:ptCount val="1"/>
                <c:pt idx="0">
                  <c:v>Life insurance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4.8534068080692022E-2"/>
                  <c:y val="-2.7826926899926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E6-4490-8EFB-4F4751A5E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'12'!$J$7:$U$7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'12'!$J$14:$U$14</c:f>
              <c:numCache>
                <c:formatCode>0%</c:formatCode>
                <c:ptCount val="12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83-435A-A414-8EF430C5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77355162848024339"/>
          <c:w val="0.9918109718674385"/>
          <c:h val="0.2157821426856047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0"/>
          <c:order val="0"/>
          <c:tx>
            <c:strRef>
              <c:f>'13'!$G$12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CD-4670-91A8-E155DFB57A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'13'!$I$11:$T$11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'13'!$I$12:$T$12</c:f>
              <c:numCache>
                <c:formatCode>0%</c:formatCode>
                <c:ptCount val="12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F-4C32-9B14-5E5858A43CDB}"/>
            </c:ext>
          </c:extLst>
        </c:ser>
        <c:ser>
          <c:idx val="2"/>
          <c:order val="1"/>
          <c:tx>
            <c:strRef>
              <c:f>'13'!$G$13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3.0264015046485914E-2"/>
                  <c:y val="5.027477034120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CD-4670-91A8-E155DFB57A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'13'!$I$11:$T$11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'13'!$I$13:$T$13</c:f>
              <c:numCache>
                <c:formatCode>0%</c:formatCode>
                <c:ptCount val="12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AF-4C32-9B14-5E5858A43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60000000000000009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0"/>
          <c:order val="0"/>
          <c:tx>
            <c:strRef>
              <c:f>'13'!$H$12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4.8993281864374502E-2"/>
                  <c:y val="-4.8104859288422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CB-4642-9B32-1445AA2D49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'13'!$I$10:$T$10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'13'!$I$12:$T$12</c:f>
              <c:numCache>
                <c:formatCode>0%</c:formatCode>
                <c:ptCount val="12"/>
                <c:pt idx="0">
                  <c:v>1</c:v>
                </c:pt>
                <c:pt idx="1">
                  <c:v>1.0242</c:v>
                </c:pt>
                <c:pt idx="2">
                  <c:v>1.1123000000000001</c:v>
                </c:pt>
                <c:pt idx="3">
                  <c:v>1.2664</c:v>
                </c:pt>
                <c:pt idx="4">
                  <c:v>0.97770000000000001</c:v>
                </c:pt>
                <c:pt idx="5">
                  <c:v>0.71479999999999999</c:v>
                </c:pt>
                <c:pt idx="6">
                  <c:v>0.91290000000000004</c:v>
                </c:pt>
                <c:pt idx="7">
                  <c:v>1.0025999999999999</c:v>
                </c:pt>
                <c:pt idx="8">
                  <c:v>0.84830000000000005</c:v>
                </c:pt>
                <c:pt idx="9">
                  <c:v>0.84609999999999996</c:v>
                </c:pt>
                <c:pt idx="10">
                  <c:v>0.98180000000000001</c:v>
                </c:pt>
                <c:pt idx="11">
                  <c:v>1.1955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D-40BA-91F6-C5A3CAE39804}"/>
            </c:ext>
          </c:extLst>
        </c:ser>
        <c:ser>
          <c:idx val="2"/>
          <c:order val="1"/>
          <c:tx>
            <c:strRef>
              <c:f>'13'!$H$13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3.2022556365859441E-2"/>
                  <c:y val="5.6061807378244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CB-4642-9B32-1445AA2D49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'13'!$I$10:$T$10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'13'!$I$13:$T$13</c:f>
              <c:numCache>
                <c:formatCode>0%</c:formatCode>
                <c:ptCount val="12"/>
                <c:pt idx="0">
                  <c:v>1</c:v>
                </c:pt>
                <c:pt idx="1">
                  <c:v>1.0672999999999999</c:v>
                </c:pt>
                <c:pt idx="2">
                  <c:v>1.1234</c:v>
                </c:pt>
                <c:pt idx="3">
                  <c:v>1.0561</c:v>
                </c:pt>
                <c:pt idx="4">
                  <c:v>0.75039999999999996</c:v>
                </c:pt>
                <c:pt idx="5">
                  <c:v>0.64670000000000005</c:v>
                </c:pt>
                <c:pt idx="6">
                  <c:v>0.87480000000000002</c:v>
                </c:pt>
                <c:pt idx="7">
                  <c:v>0.87590000000000001</c:v>
                </c:pt>
                <c:pt idx="8">
                  <c:v>0.82040000000000002</c:v>
                </c:pt>
                <c:pt idx="9">
                  <c:v>0.92010000000000003</c:v>
                </c:pt>
                <c:pt idx="10">
                  <c:v>1.0491999999999999</c:v>
                </c:pt>
                <c:pt idx="11">
                  <c:v>1.0254000000000001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9D-40BA-91F6-C5A3CAE39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.60000000000000009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2"/>
          <c:order val="0"/>
          <c:tx>
            <c:strRef>
              <c:f>'14'!$H$12</c:f>
              <c:strCache>
                <c:ptCount val="1"/>
                <c:pt idx="0">
                  <c:v>Фізичні особи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C7-4C59-B724-D7ABDB9FA6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'14'!$I$11:$T$11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'14'!$I$12:$T$12</c:f>
              <c:numCache>
                <c:formatCode>0%</c:formatCode>
                <c:ptCount val="12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F-4B0B-AE88-DF2BCE48F086}"/>
            </c:ext>
          </c:extLst>
        </c:ser>
        <c:ser>
          <c:idx val="3"/>
          <c:order val="1"/>
          <c:tx>
            <c:strRef>
              <c:f>'14'!$H$13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C7-4C59-B724-D7ABDB9FA6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'14'!$I$11:$T$11</c:f>
              <c:strCache>
                <c:ptCount val="12"/>
                <c:pt idx="0">
                  <c:v>І.21</c:v>
                </c:pt>
                <c:pt idx="2">
                  <c:v>ІII.21</c:v>
                </c:pt>
                <c:pt idx="4">
                  <c:v>І.22</c:v>
                </c:pt>
                <c:pt idx="6">
                  <c:v>ІII.22</c:v>
                </c:pt>
                <c:pt idx="8">
                  <c:v>І.23</c:v>
                </c:pt>
                <c:pt idx="11">
                  <c:v>ІV.23</c:v>
                </c:pt>
              </c:strCache>
            </c:strRef>
          </c:cat>
          <c:val>
            <c:numRef>
              <c:f>'14'!$I$13:$T$13</c:f>
              <c:numCache>
                <c:formatCode>0%</c:formatCode>
                <c:ptCount val="12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EF-4B0B-AE88-DF2BCE48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4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2"/>
          <c:order val="0"/>
          <c:tx>
            <c:strRef>
              <c:f>'14'!$G$12</c:f>
              <c:strCache>
                <c:ptCount val="1"/>
                <c:pt idx="0">
                  <c:v>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43-4954-854A-901BEF7B36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'14'!$I$10:$T$10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'14'!$I$12:$T$12</c:f>
              <c:numCache>
                <c:formatCode>0%</c:formatCode>
                <c:ptCount val="12"/>
                <c:pt idx="0">
                  <c:v>1</c:v>
                </c:pt>
                <c:pt idx="1">
                  <c:v>1.1026</c:v>
                </c:pt>
                <c:pt idx="2">
                  <c:v>1.2616000000000001</c:v>
                </c:pt>
                <c:pt idx="3">
                  <c:v>1.1983999999999999</c:v>
                </c:pt>
                <c:pt idx="4">
                  <c:v>0.91979999999999995</c:v>
                </c:pt>
                <c:pt idx="5">
                  <c:v>0.84430000000000005</c:v>
                </c:pt>
                <c:pt idx="6">
                  <c:v>1.1516999999999999</c:v>
                </c:pt>
                <c:pt idx="7">
                  <c:v>1.133</c:v>
                </c:pt>
                <c:pt idx="8">
                  <c:v>1.0236000000000001</c:v>
                </c:pt>
                <c:pt idx="9">
                  <c:v>1.1910000000000001</c:v>
                </c:pt>
                <c:pt idx="10">
                  <c:v>1.3545</c:v>
                </c:pt>
                <c:pt idx="11">
                  <c:v>1.2715000000000001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2-4A00-9F14-EA25356CB711}"/>
            </c:ext>
          </c:extLst>
        </c:ser>
        <c:ser>
          <c:idx val="3"/>
          <c:order val="1"/>
          <c:tx>
            <c:strRef>
              <c:f>'14'!$G$13</c:f>
              <c:strCache>
                <c:ptCount val="1"/>
                <c:pt idx="0">
                  <c:v>Legal entities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43-4954-854A-901BEF7B36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'14'!$I$10:$T$10</c:f>
              <c:strCache>
                <c:ptCount val="12"/>
                <c:pt idx="0">
                  <c:v>Q1.21</c:v>
                </c:pt>
                <c:pt idx="2">
                  <c:v>Q3.21</c:v>
                </c:pt>
                <c:pt idx="4">
                  <c:v>Q1.22</c:v>
                </c:pt>
                <c:pt idx="6">
                  <c:v>Q3.22</c:v>
                </c:pt>
                <c:pt idx="8">
                  <c:v>Q1.23</c:v>
                </c:pt>
                <c:pt idx="11">
                  <c:v>Q4.23</c:v>
                </c:pt>
              </c:strCache>
            </c:strRef>
          </c:cat>
          <c:val>
            <c:numRef>
              <c:f>'14'!$I$13:$T$13</c:f>
              <c:numCache>
                <c:formatCode>0%</c:formatCode>
                <c:ptCount val="12"/>
                <c:pt idx="0">
                  <c:v>1</c:v>
                </c:pt>
                <c:pt idx="1">
                  <c:v>1.0779000000000001</c:v>
                </c:pt>
                <c:pt idx="2">
                  <c:v>1.0638000000000001</c:v>
                </c:pt>
                <c:pt idx="3">
                  <c:v>1.0306</c:v>
                </c:pt>
                <c:pt idx="4">
                  <c:v>0.72050000000000003</c:v>
                </c:pt>
                <c:pt idx="5">
                  <c:v>0.55520000000000003</c:v>
                </c:pt>
                <c:pt idx="6">
                  <c:v>0.77739999999999998</c:v>
                </c:pt>
                <c:pt idx="7">
                  <c:v>0.7893</c:v>
                </c:pt>
                <c:pt idx="8">
                  <c:v>0.76739999999999997</c:v>
                </c:pt>
                <c:pt idx="9">
                  <c:v>0.81989999999999996</c:v>
                </c:pt>
                <c:pt idx="10">
                  <c:v>0.94199999999999995</c:v>
                </c:pt>
                <c:pt idx="11">
                  <c:v>0.96879999999999999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22-4A00-9F14-EA25356CB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4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'15'!$G$9</c:f>
              <c:strCache>
                <c:ptCount val="1"/>
                <c:pt idx="0">
                  <c:v>Автострахування*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68A694E-157E-4721-A930-BFFD31B0464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920-4109-8FA5-3D8623397EE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F35EB3D-C5C9-4DCA-B573-8318B7CDDEB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920-4109-8FA5-3D8623397EE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C4F8F45-9E02-4699-97B5-FBF8A145C43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920-4109-8FA5-3D8623397EE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A8A9CD0-AF43-443C-AF94-092B2675CAE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920-4109-8FA5-3D8623397EE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3674488-52C2-4226-A021-BA826F79310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920-4109-8FA5-3D8623397EE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243800B-1407-4A48-9D8F-9BE346DF88C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920-4109-8FA5-3D8623397EE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F9907B8-D0F1-408A-8ABA-8D43CD28A6A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920-4109-8FA5-3D8623397EE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8A3CDD65-EAB0-4DB6-BAB4-32C971D8FD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920-4109-8FA5-3D8623397EE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0E5A130-02A9-4D09-B49F-499178D4C38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920-4109-8FA5-3D8623397EE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DB80702-9265-4D87-88CE-2E6F2760EE9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920-4109-8FA5-3D8623397EE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18AF721-507E-4A2E-B735-DAA5CAF32BE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920-4109-8FA5-3D8623397EE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121A1791-BB26-43B4-88CE-702E93D3185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1BB-4740-8FBB-C0E512A94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'15'!$J$8:$U$8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'15'!$J$9:$U$9</c:f>
              <c:numCache>
                <c:formatCode>0.0</c:formatCode>
                <c:ptCount val="12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'15'!$J$18:$U$18</c15:f>
                <c15:dlblRangeCache>
                  <c:ptCount val="12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9920-4109-8FA5-3D8623397EEE}"/>
            </c:ext>
          </c:extLst>
        </c:ser>
        <c:ser>
          <c:idx val="1"/>
          <c:order val="1"/>
          <c:tx>
            <c:strRef>
              <c:f>'15'!$G$10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39005AE-200B-4BDC-9CAB-A3C84587752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920-4109-8FA5-3D8623397EE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6A99AAF-B1B8-4F8F-BE2D-61A970DA0A4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920-4109-8FA5-3D8623397EE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D00589B-1EA0-4F20-B556-7D6A92AFE3F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920-4109-8FA5-3D8623397EE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E6AE92C-DF8B-4548-B034-E13B47FF0F0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920-4109-8FA5-3D8623397EE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2A3F747-5C07-4D3A-BE86-E85B8674342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920-4109-8FA5-3D8623397EE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31EF69B-53EE-4886-810E-EA3A782DF23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920-4109-8FA5-3D8623397EE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41CD276-5FA6-4194-87E1-A52CC5F48ED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920-4109-8FA5-3D8623397EE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4F0ABDA-3962-4C01-934E-CB2A9F436BB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920-4109-8FA5-3D8623397EE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74772FC1-F18C-43B3-8129-405D2ADC70E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920-4109-8FA5-3D8623397EE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3FF14E8-FF6B-4FE3-A206-36803D2F19A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920-4109-8FA5-3D8623397EE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63E7221-88E9-406F-8681-27A9F284486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920-4109-8FA5-3D8623397EE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7F72D486-EC5B-4026-B96F-5AFF9FD82E1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1BB-4740-8FBB-C0E512A94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'15'!$J$8:$U$8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'15'!$J$10:$U$10</c:f>
              <c:numCache>
                <c:formatCode>0.0</c:formatCode>
                <c:ptCount val="12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'15'!$J$19:$U$19</c15:f>
                <c15:dlblRangeCache>
                  <c:ptCount val="12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9920-4109-8FA5-3D8623397EEE}"/>
            </c:ext>
          </c:extLst>
        </c:ser>
        <c:ser>
          <c:idx val="2"/>
          <c:order val="2"/>
          <c:tx>
            <c:strRef>
              <c:f>'15'!$G$11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7E18236-F9DD-429C-8B8D-8FC66C4309F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9920-4109-8FA5-3D8623397EE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AD4B3C9-9607-491C-AC72-7DF1773C76B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920-4109-8FA5-3D8623397EE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7A8E6CE-3F7E-41C4-A6C7-8ADA3C2C92E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920-4109-8FA5-3D8623397EE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430DE16-81F6-4A5A-8F3C-85262F03FEC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920-4109-8FA5-3D8623397EE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41A667F-9C13-4929-A395-6B9462F71F4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920-4109-8FA5-3D8623397EE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32BD1B7-743A-4B05-B763-3B4977B3341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920-4109-8FA5-3D8623397EE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AFFF07E-7D26-4295-B30D-EC0CBA971DA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920-4109-8FA5-3D8623397EE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96BB275-4F11-457C-B2F7-CEDEF7B3B40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920-4109-8FA5-3D8623397EE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EFAED80-5E51-4A83-9CDA-225DAC71B5F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920-4109-8FA5-3D8623397EEE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5D744E0B-2278-4AF7-B72B-B1E8F3E3526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9920-4109-8FA5-3D8623397EE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DA0B9E8D-5360-483D-A82B-0E09D9ADB7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920-4109-8FA5-3D8623397EE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2E7B6E99-646C-4FA6-AABE-B6585023986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1BB-4740-8FBB-C0E512A94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'15'!$J$8:$U$8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'15'!$J$11:$U$11</c:f>
              <c:numCache>
                <c:formatCode>0.0</c:formatCode>
                <c:ptCount val="12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'15'!$J$20:$U$20</c15:f>
                <c15:dlblRangeCache>
                  <c:ptCount val="12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9920-4109-8FA5-3D8623397EEE}"/>
            </c:ext>
          </c:extLst>
        </c:ser>
        <c:ser>
          <c:idx val="4"/>
          <c:order val="3"/>
          <c:tx>
            <c:strRef>
              <c:f>'15'!$G$13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'15'!$J$8:$U$8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'15'!$J$13:$U$13</c:f>
              <c:numCache>
                <c:formatCode>0.0</c:formatCode>
                <c:ptCount val="12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920-4109-8FA5-3D8623397EEE}"/>
            </c:ext>
          </c:extLst>
        </c:ser>
        <c:ser>
          <c:idx val="3"/>
          <c:order val="4"/>
          <c:tx>
            <c:strRef>
              <c:f>'15'!$G$12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'15'!$J$8:$U$8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'15'!$J$12:$U$12</c:f>
              <c:numCache>
                <c:formatCode>0.0</c:formatCode>
                <c:ptCount val="12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9920-4109-8FA5-3D8623397EEE}"/>
            </c:ext>
          </c:extLst>
        </c:ser>
        <c:ser>
          <c:idx val="5"/>
          <c:order val="5"/>
          <c:tx>
            <c:strRef>
              <c:f>'15'!$G$14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'15'!$J$8:$U$8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'15'!$J$14:$U$14</c:f>
              <c:numCache>
                <c:formatCode>0.0</c:formatCode>
                <c:ptCount val="12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920-4109-8FA5-3D8623397EEE}"/>
            </c:ext>
          </c:extLst>
        </c:ser>
        <c:ser>
          <c:idx val="6"/>
          <c:order val="6"/>
          <c:tx>
            <c:strRef>
              <c:f>'15'!$G$15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'15'!$J$8:$U$8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'15'!$J$15:$U$15</c:f>
              <c:numCache>
                <c:formatCode>0.0</c:formatCode>
                <c:ptCount val="12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9920-4109-8FA5-3D8623397EEE}"/>
            </c:ext>
          </c:extLst>
        </c:ser>
        <c:ser>
          <c:idx val="7"/>
          <c:order val="7"/>
          <c:tx>
            <c:strRef>
              <c:f>'15'!$G$16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'15'!$J$8:$U$8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'15'!$J$16:$U$16</c:f>
              <c:numCache>
                <c:formatCode>0.0</c:formatCode>
                <c:ptCount val="12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920-4109-8FA5-3D8623397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722060401711388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65</c:v>
                </c:pt>
                <c:pt idx="4">
                  <c:v>65</c:v>
                </c:pt>
                <c:pt idx="5">
                  <c:v>64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924-9660-03333CA836BC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157</c:v>
                </c:pt>
                <c:pt idx="4">
                  <c:v>151</c:v>
                </c:pt>
                <c:pt idx="5">
                  <c:v>143</c:v>
                </c:pt>
                <c:pt idx="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D-4924-9660-03333CA836BC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122</c:v>
                </c:pt>
                <c:pt idx="4">
                  <c:v>115</c:v>
                </c:pt>
                <c:pt idx="5">
                  <c:v>111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D-4924-9660-03333CA836BC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682</c:v>
                </c:pt>
                <c:pt idx="4">
                  <c:v>629</c:v>
                </c:pt>
                <c:pt idx="5">
                  <c:v>594</c:v>
                </c:pt>
                <c:pt idx="6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D-4924-9660-03333CA836BC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171</c:v>
                </c:pt>
                <c:pt idx="4">
                  <c:v>164</c:v>
                </c:pt>
                <c:pt idx="5">
                  <c:v>158</c:v>
                </c:pt>
                <c:pt idx="6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D-4924-9660-03333CA836BC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89</c:v>
                </c:pt>
                <c:pt idx="4">
                  <c:v>82</c:v>
                </c:pt>
                <c:pt idx="5">
                  <c:v>82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D-4924-9660-03333CA8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5004781641359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6EA8BFE-44D4-41AA-B4DB-523DBB9BC0C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D7E-41A5-BBEC-429369E3FCB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A958CB8-6770-45A1-9A19-D7B53912941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D7E-41A5-BBEC-429369E3FCB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6498D15-4DFC-4AE3-92D8-B03DEA06C4A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D7E-41A5-BBEC-429369E3FCB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68177C4-E11A-49BA-9416-A7801AE092F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D7E-41A5-BBEC-429369E3FCB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FBB7E39-40C8-49AE-8BC9-BDB81213206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D7E-41A5-BBEC-429369E3FCB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577399B-95E3-422A-A75E-679F23259DD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D7E-41A5-BBEC-429369E3FCB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0F49FFC-A871-46F4-B0C6-ED417E5C8D6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D7E-41A5-BBEC-429369E3FCB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9422786-13B9-463B-9DFD-45C644CCE1E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D7E-41A5-BBEC-429369E3FCB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2273BFE-41C3-43A0-9374-39734D5D4AC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D7E-41A5-BBEC-429369E3FCB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7B52E2EA-8232-429E-94B3-A96F739E1BA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D7E-41A5-BBEC-429369E3FCB4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DBE5D22-9459-4505-B930-17E2589560E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D7E-41A5-BBEC-429369E3FCB4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47F9016B-776B-48CB-B519-F2A8BD2C6C8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E0E-487D-B385-6E884EBA2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'15'!$J$9:$U$9</c:f>
              <c:numCache>
                <c:formatCode>0.0</c:formatCode>
                <c:ptCount val="12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4.16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6.01</c:v>
                </c:pt>
                <c:pt idx="10">
                  <c:v>6.82</c:v>
                </c:pt>
                <c:pt idx="11">
                  <c:v>6.64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'15'!$J$18:$U$18</c15:f>
                <c15:dlblRangeCache>
                  <c:ptCount val="12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52%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53%</c:v>
                  </c:pt>
                  <c:pt idx="10">
                    <c:v>53%</c:v>
                  </c:pt>
                  <c:pt idx="11">
                    <c:v>52%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D7E-41A5-BBEC-429369E3FCB4}"/>
            </c:ext>
          </c:extLst>
        </c:ser>
        <c:ser>
          <c:idx val="1"/>
          <c:order val="1"/>
          <c:tx>
            <c:strRef>
              <c:f>'15'!$H$10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04F8A12-9E8D-4E88-983B-0CD8C1FDC6B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D7E-41A5-BBEC-429369E3FCB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5941CE0-4177-498A-B388-0AF875E44B4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D7E-41A5-BBEC-429369E3FCB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C81521B-6D00-4160-987D-2C5407AB278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D7E-41A5-BBEC-429369E3FCB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D778C13-13D3-4D13-80DF-1755A67EDFF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D7E-41A5-BBEC-429369E3FCB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A9E02F6-679B-448A-A151-AC78D4ECC94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D7E-41A5-BBEC-429369E3FCB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0D01746-0616-493E-858C-03B0754DB73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D7E-41A5-BBEC-429369E3FCB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B0F4FBA-8DF5-4BE3-85BF-87E1F85925F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D7E-41A5-BBEC-429369E3FCB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C295BDD-2E58-44DD-88D8-D941A768B97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D7E-41A5-BBEC-429369E3FCB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4AD2783-CD73-4333-80A7-1797CF0DE2D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D7E-41A5-BBEC-429369E3FCB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A347FBE-113C-4E23-90E7-1B0B3245054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D7E-41A5-BBEC-429369E3FCB4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FB015B5-33AE-4084-9A0F-3140DB3B402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D7E-41A5-BBEC-429369E3FCB4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85E2CC3-8495-4E87-A0F7-F2ED7C15DFA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E0E-487D-B385-6E884EBA2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'15'!$J$10:$U$10</c:f>
              <c:numCache>
                <c:formatCode>0.0</c:formatCode>
                <c:ptCount val="12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  <c:pt idx="10">
                  <c:v>3.17</c:v>
                </c:pt>
                <c:pt idx="11">
                  <c:v>3.31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'15'!$J$19:$U$19</c15:f>
                <c15:dlblRangeCache>
                  <c:ptCount val="12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  <c:pt idx="10">
                    <c:v>25%</c:v>
                  </c:pt>
                  <c:pt idx="11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BD7E-41A5-BBEC-429369E3FCB4}"/>
            </c:ext>
          </c:extLst>
        </c:ser>
        <c:ser>
          <c:idx val="2"/>
          <c:order val="2"/>
          <c:tx>
            <c:strRef>
              <c:f>'15'!$H$11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C3CA9F7-6C5F-4F80-816A-9FD712B918E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BD7E-41A5-BBEC-429369E3FCB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0476308-C619-410B-806A-719F882B5D0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D7E-41A5-BBEC-429369E3FCB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190F7EF-95FB-4ED5-BB99-5B3A84B1F22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D7E-41A5-BBEC-429369E3FCB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861C779-1F7C-4773-B758-5BA03A3627C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D7E-41A5-BBEC-429369E3FCB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1081FB8-04E5-41CF-AA7A-F8F7567C6D9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D7E-41A5-BBEC-429369E3FCB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8050889-8775-4F0E-AF45-DBF75C57BF7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D7E-41A5-BBEC-429369E3FCB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3173A65-6392-40B3-ADA0-166829E49C6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D7E-41A5-BBEC-429369E3FCB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3B27CCD-866B-460F-9DF7-4E0DFE2B859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D7E-41A5-BBEC-429369E3FCB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6702955-81F1-460B-87CC-66A47C2D260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D7E-41A5-BBEC-429369E3FCB4}"/>
                </c:ext>
              </c:extLst>
            </c:dLbl>
            <c:dLbl>
              <c:idx val="9"/>
              <c:layout>
                <c:manualLayout>
                  <c:x val="0"/>
                  <c:y val="-1.1270960547644435E-2"/>
                </c:manualLayout>
              </c:layout>
              <c:tx>
                <c:rich>
                  <a:bodyPr/>
                  <a:lstStyle/>
                  <a:p>
                    <a:fld id="{1040D4FC-A805-4A61-BAC3-BA5F59065D5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BD7E-41A5-BBEC-429369E3FCB4}"/>
                </c:ext>
              </c:extLst>
            </c:dLbl>
            <c:dLbl>
              <c:idx val="10"/>
              <c:layout>
                <c:manualLayout>
                  <c:x val="4.6209308519541076E-3"/>
                  <c:y val="0"/>
                </c:manualLayout>
              </c:layout>
              <c:tx>
                <c:rich>
                  <a:bodyPr/>
                  <a:lstStyle/>
                  <a:p>
                    <a:fld id="{2F2994EB-B51F-4933-BFF4-853F2BD2237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BD7E-41A5-BBEC-429369E3FCB4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C24EE8B-C07A-43EE-8C33-375C4625A17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E0E-487D-B385-6E884EBA2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'15'!$J$11:$U$11</c:f>
              <c:numCache>
                <c:formatCode>0.0</c:formatCode>
                <c:ptCount val="12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0.39</c:v>
                </c:pt>
                <c:pt idx="6">
                  <c:v>0.73</c:v>
                </c:pt>
                <c:pt idx="7">
                  <c:v>0.73</c:v>
                </c:pt>
                <c:pt idx="8">
                  <c:v>0.75</c:v>
                </c:pt>
                <c:pt idx="9">
                  <c:v>0.82</c:v>
                </c:pt>
                <c:pt idx="10">
                  <c:v>1</c:v>
                </c:pt>
                <c:pt idx="11">
                  <c:v>1.02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'15'!$J$20:$U$20</c15:f>
                <c15:dlblRangeCache>
                  <c:ptCount val="12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  <c:pt idx="10">
                    <c:v>8%</c:v>
                  </c:pt>
                  <c:pt idx="11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BD7E-41A5-BBEC-429369E3FCB4}"/>
            </c:ext>
          </c:extLst>
        </c:ser>
        <c:ser>
          <c:idx val="4"/>
          <c:order val="3"/>
          <c:tx>
            <c:strRef>
              <c:f>'15'!$H$13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'15'!$J$13:$U$13</c:f>
              <c:numCache>
                <c:formatCode>0.0</c:formatCode>
                <c:ptCount val="12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0.32</c:v>
                </c:pt>
                <c:pt idx="6">
                  <c:v>0.42</c:v>
                </c:pt>
                <c:pt idx="7">
                  <c:v>0.34</c:v>
                </c:pt>
                <c:pt idx="8">
                  <c:v>0.42</c:v>
                </c:pt>
                <c:pt idx="9">
                  <c:v>0.37</c:v>
                </c:pt>
                <c:pt idx="10">
                  <c:v>0.56000000000000005</c:v>
                </c:pt>
                <c:pt idx="1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D7E-41A5-BBEC-429369E3FCB4}"/>
            </c:ext>
          </c:extLst>
        </c:ser>
        <c:ser>
          <c:idx val="3"/>
          <c:order val="4"/>
          <c:tx>
            <c:strRef>
              <c:f>'15'!$H$12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'15'!$J$12:$U$12</c:f>
              <c:numCache>
                <c:formatCode>0.0</c:formatCode>
                <c:ptCount val="12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0.26</c:v>
                </c:pt>
                <c:pt idx="8">
                  <c:v>0.3</c:v>
                </c:pt>
                <c:pt idx="9">
                  <c:v>0.22</c:v>
                </c:pt>
                <c:pt idx="10">
                  <c:v>0.25</c:v>
                </c:pt>
                <c:pt idx="1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D7E-41A5-BBEC-429369E3FCB4}"/>
            </c:ext>
          </c:extLst>
        </c:ser>
        <c:ser>
          <c:idx val="5"/>
          <c:order val="5"/>
          <c:tx>
            <c:strRef>
              <c:f>'15'!$H$14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'15'!$J$14:$U$14</c:f>
              <c:numCache>
                <c:formatCode>0.0</c:formatCode>
                <c:ptCount val="12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0.32</c:v>
                </c:pt>
                <c:pt idx="1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D7E-41A5-BBEC-429369E3FCB4}"/>
            </c:ext>
          </c:extLst>
        </c:ser>
        <c:ser>
          <c:idx val="6"/>
          <c:order val="6"/>
          <c:tx>
            <c:strRef>
              <c:f>'15'!$H$15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'15'!$J$15:$U$15</c:f>
              <c:numCache>
                <c:formatCode>0.0</c:formatCode>
                <c:ptCount val="12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  <c:pt idx="10">
                  <c:v>0.37</c:v>
                </c:pt>
                <c:pt idx="11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BD7E-41A5-BBEC-429369E3FCB4}"/>
            </c:ext>
          </c:extLst>
        </c:ser>
        <c:ser>
          <c:idx val="7"/>
          <c:order val="7"/>
          <c:tx>
            <c:strRef>
              <c:f>'15'!$H$16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'15'!$J$16:$U$16</c:f>
              <c:numCache>
                <c:formatCode>0.0</c:formatCode>
                <c:ptCount val="12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0.32</c:v>
                </c:pt>
                <c:pt idx="7">
                  <c:v>0.43</c:v>
                </c:pt>
                <c:pt idx="8">
                  <c:v>0.15</c:v>
                </c:pt>
                <c:pt idx="9">
                  <c:v>0.28000000000000003</c:v>
                </c:pt>
                <c:pt idx="10">
                  <c:v>0.31</c:v>
                </c:pt>
                <c:pt idx="1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D7E-41A5-BBEC-429369E3F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722060401711388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1711626034022615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'16'!$H$12</c:f>
              <c:strCache>
                <c:ptCount val="1"/>
                <c:pt idx="0">
                  <c:v>Резерв збитків, млрд грн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'16'!$I$11:$T$11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'16'!$I$12:$T$12</c:f>
              <c:numCache>
                <c:formatCode>0.0</c:formatCode>
                <c:ptCount val="12"/>
                <c:pt idx="0">
                  <c:v>5.18</c:v>
                </c:pt>
                <c:pt idx="1">
                  <c:v>4.78</c:v>
                </c:pt>
                <c:pt idx="2">
                  <c:v>4.4280961946000001</c:v>
                </c:pt>
                <c:pt idx="3">
                  <c:v>4.4214172754199987</c:v>
                </c:pt>
                <c:pt idx="4">
                  <c:v>4.8537800658600005</c:v>
                </c:pt>
                <c:pt idx="5">
                  <c:v>5.874000212120003</c:v>
                </c:pt>
                <c:pt idx="6">
                  <c:v>6.4693262414099992</c:v>
                </c:pt>
                <c:pt idx="7">
                  <c:v>5.9950006773000002</c:v>
                </c:pt>
                <c:pt idx="8">
                  <c:v>5.6475582791899983</c:v>
                </c:pt>
                <c:pt idx="9">
                  <c:v>5.4465782368699989</c:v>
                </c:pt>
                <c:pt idx="10">
                  <c:v>5.7438810483199996</c:v>
                </c:pt>
                <c:pt idx="11">
                  <c:v>5.6326717560100006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0-4908-85D5-C899789A2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'16'!$H$13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'16'!$I$13:$T$13</c:f>
              <c:numCache>
                <c:formatCode>0.0%</c:formatCode>
                <c:ptCount val="12"/>
                <c:pt idx="0">
                  <c:v>0.6351</c:v>
                </c:pt>
                <c:pt idx="1">
                  <c:v>0.61939999999999995</c:v>
                </c:pt>
                <c:pt idx="2">
                  <c:v>0.64714115878362877</c:v>
                </c:pt>
                <c:pt idx="3">
                  <c:v>0.59514219494922138</c:v>
                </c:pt>
                <c:pt idx="4">
                  <c:v>0.61324341883224953</c:v>
                </c:pt>
                <c:pt idx="5">
                  <c:v>0.7376315682771627</c:v>
                </c:pt>
                <c:pt idx="6">
                  <c:v>0.90801363903917198</c:v>
                </c:pt>
                <c:pt idx="7">
                  <c:v>1.0611680363419811</c:v>
                </c:pt>
                <c:pt idx="8">
                  <c:v>1.104106485114986</c:v>
                </c:pt>
                <c:pt idx="9">
                  <c:v>0.98641532435265911</c:v>
                </c:pt>
                <c:pt idx="10">
                  <c:v>0.9070572220013805</c:v>
                </c:pt>
                <c:pt idx="11">
                  <c:v>0.85285689472433701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0-4908-85D5-C899789A21E4}"/>
            </c:ext>
          </c:extLst>
        </c:ser>
        <c:ser>
          <c:idx val="1"/>
          <c:order val="1"/>
          <c:tx>
            <c:strRef>
              <c:f>'16'!$H$14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'16'!$I$14:$T$14</c:f>
              <c:numCache>
                <c:formatCode>0.0%</c:formatCode>
                <c:ptCount val="12"/>
                <c:pt idx="0">
                  <c:v>1.492</c:v>
                </c:pt>
                <c:pt idx="1">
                  <c:v>1.5811999999999999</c:v>
                </c:pt>
                <c:pt idx="2">
                  <c:v>1.6377865069757629</c:v>
                </c:pt>
                <c:pt idx="3">
                  <c:v>1.420179144809429</c:v>
                </c:pt>
                <c:pt idx="4">
                  <c:v>1.5051575560548429</c:v>
                </c:pt>
                <c:pt idx="5">
                  <c:v>1.785180701765777</c:v>
                </c:pt>
                <c:pt idx="6">
                  <c:v>2.2339881952444771</c:v>
                </c:pt>
                <c:pt idx="7">
                  <c:v>2.7379021943006259</c:v>
                </c:pt>
                <c:pt idx="8">
                  <c:v>2.830821732268868</c:v>
                </c:pt>
                <c:pt idx="9">
                  <c:v>2.626651814512722</c:v>
                </c:pt>
                <c:pt idx="10">
                  <c:v>2.4799892216082942</c:v>
                </c:pt>
                <c:pt idx="11">
                  <c:v>2.285903595549446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C0-4908-85D5-C899789A21E4}"/>
            </c:ext>
          </c:extLst>
        </c:ser>
        <c:ser>
          <c:idx val="2"/>
          <c:order val="2"/>
          <c:tx>
            <c:strRef>
              <c:f>'16'!$H$15</c:f>
              <c:strCache>
                <c:ptCount val="1"/>
                <c:pt idx="0">
                  <c:v>Частка IBNR у резервах збитків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'16'!$I$15:$T$15</c:f>
              <c:numCache>
                <c:formatCode>0.0%</c:formatCode>
                <c:ptCount val="12"/>
                <c:pt idx="0">
                  <c:v>0.1363</c:v>
                </c:pt>
                <c:pt idx="1">
                  <c:v>0.1148</c:v>
                </c:pt>
                <c:pt idx="2">
                  <c:v>0.1011768814481139</c:v>
                </c:pt>
                <c:pt idx="3">
                  <c:v>0.1082201571350318</c:v>
                </c:pt>
                <c:pt idx="4">
                  <c:v>0.1240867602793124</c:v>
                </c:pt>
                <c:pt idx="5">
                  <c:v>0.13188157068357639</c:v>
                </c:pt>
                <c:pt idx="6">
                  <c:v>0.13323448817543621</c:v>
                </c:pt>
                <c:pt idx="7">
                  <c:v>0.12850275354993801</c:v>
                </c:pt>
                <c:pt idx="8">
                  <c:v>0.12139000556651</c:v>
                </c:pt>
                <c:pt idx="9">
                  <c:v>0.1162797263397473</c:v>
                </c:pt>
                <c:pt idx="10">
                  <c:v>0.11249463950242131</c:v>
                </c:pt>
                <c:pt idx="11">
                  <c:v>0.1113438362769628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C0-4908-85D5-C899789A21E4}"/>
            </c:ext>
          </c:extLst>
        </c:ser>
        <c:ser>
          <c:idx val="4"/>
          <c:order val="4"/>
          <c:tx>
            <c:strRef>
              <c:f>'16'!$H$16</c:f>
              <c:strCache>
                <c:ptCount val="1"/>
                <c:pt idx="0">
                  <c:v>Резерви збитків до чистих премій (за квартал)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'16'!$I$16:$T$16</c:f>
              <c:numCache>
                <c:formatCode>_-* #\ ##0_-;\-* #\ ##0_-;_-* "-"??_-;_-@_-</c:formatCode>
                <c:ptCount val="12"/>
                <c:pt idx="3">
                  <c:v>0.55963687815286478</c:v>
                </c:pt>
                <c:pt idx="4" formatCode="0.0%">
                  <c:v>0.80264566523350767</c:v>
                </c:pt>
                <c:pt idx="5" formatCode="0.0%">
                  <c:v>1.415416119705315</c:v>
                </c:pt>
                <c:pt idx="6" formatCode="0.0%">
                  <c:v>1.13281607962966</c:v>
                </c:pt>
                <c:pt idx="7" formatCode="0.0%">
                  <c:v>1.0080400031744181</c:v>
                </c:pt>
                <c:pt idx="8" formatCode="0.0%">
                  <c:v>0.95459010801405342</c:v>
                </c:pt>
                <c:pt idx="9" formatCode="0.0%">
                  <c:v>0.86334791419247725</c:v>
                </c:pt>
                <c:pt idx="10" formatCode="0.0%">
                  <c:v>0.820488425852406</c:v>
                </c:pt>
                <c:pt idx="11" formatCode="0.0%">
                  <c:v>0.79087207413521543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E6C0-4908-85D5-C899789A21E4}"/>
            </c:ext>
          </c:extLst>
        </c:ser>
        <c:ser>
          <c:idx val="5"/>
          <c:order val="5"/>
          <c:tx>
            <c:strRef>
              <c:f>'16'!$H$17</c:f>
              <c:strCache>
                <c:ptCount val="1"/>
                <c:pt idx="0">
                  <c:v>Резерви збитків до чистих виплат (за квартал) (п. ш.)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'16'!$I$17:$T$17</c:f>
              <c:numCache>
                <c:formatCode>General</c:formatCode>
                <c:ptCount val="12"/>
                <c:pt idx="3" formatCode="0.0%">
                  <c:v>1.299657962912276</c:v>
                </c:pt>
                <c:pt idx="4" formatCode="0.0%">
                  <c:v>2.210995009061663</c:v>
                </c:pt>
                <c:pt idx="5" formatCode="0.0%">
                  <c:v>3.235492137304564</c:v>
                </c:pt>
                <c:pt idx="6" formatCode="0.0%">
                  <c:v>2.85705720301427</c:v>
                </c:pt>
                <c:pt idx="7" formatCode="0.0%">
                  <c:v>2.7304053890198872</c:v>
                </c:pt>
                <c:pt idx="8" formatCode="0.0%">
                  <c:v>2.569815022165272</c:v>
                </c:pt>
                <c:pt idx="9" formatCode="0.0%">
                  <c:v>2.3564181090656202</c:v>
                </c:pt>
                <c:pt idx="10" formatCode="0.0%">
                  <c:v>2.2955090482682099</c:v>
                </c:pt>
                <c:pt idx="11" formatCode="0.0%">
                  <c:v>1.9982125829713331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E6C0-4908-85D5-C899789A2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3790809354290099"/>
          <c:w val="0.9890774641952752"/>
          <c:h val="0.2620919064570990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1711626034022615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'16'!$G$12</c:f>
              <c:strCache>
                <c:ptCount val="1"/>
                <c:pt idx="0">
                  <c:v>Loss reserves, UAH billions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'16'!$I$10:$T$10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'16'!$I$12:$T$12</c:f>
              <c:numCache>
                <c:formatCode>0.0</c:formatCode>
                <c:ptCount val="12"/>
                <c:pt idx="0">
                  <c:v>5.18</c:v>
                </c:pt>
                <c:pt idx="1">
                  <c:v>4.78</c:v>
                </c:pt>
                <c:pt idx="2">
                  <c:v>4.4280961946000001</c:v>
                </c:pt>
                <c:pt idx="3">
                  <c:v>4.4214172754199987</c:v>
                </c:pt>
                <c:pt idx="4">
                  <c:v>4.8537800658600005</c:v>
                </c:pt>
                <c:pt idx="5">
                  <c:v>5.874000212120003</c:v>
                </c:pt>
                <c:pt idx="6">
                  <c:v>6.4693262414099992</c:v>
                </c:pt>
                <c:pt idx="7">
                  <c:v>5.9950006773000002</c:v>
                </c:pt>
                <c:pt idx="8">
                  <c:v>5.6475582791899983</c:v>
                </c:pt>
                <c:pt idx="9">
                  <c:v>5.4465782368699989</c:v>
                </c:pt>
                <c:pt idx="10">
                  <c:v>5.7438810483199996</c:v>
                </c:pt>
                <c:pt idx="11">
                  <c:v>5.6326717560100006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A-4241-9041-B8F2ACCBA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'16'!$G$13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'16'!$I$13:$T$13</c:f>
              <c:numCache>
                <c:formatCode>0.0%</c:formatCode>
                <c:ptCount val="12"/>
                <c:pt idx="0">
                  <c:v>0.6351</c:v>
                </c:pt>
                <c:pt idx="1">
                  <c:v>0.61939999999999995</c:v>
                </c:pt>
                <c:pt idx="2">
                  <c:v>0.64714115878362877</c:v>
                </c:pt>
                <c:pt idx="3">
                  <c:v>0.59514219494922138</c:v>
                </c:pt>
                <c:pt idx="4">
                  <c:v>0.61324341883224953</c:v>
                </c:pt>
                <c:pt idx="5">
                  <c:v>0.7376315682771627</c:v>
                </c:pt>
                <c:pt idx="6">
                  <c:v>0.90801363903917198</c:v>
                </c:pt>
                <c:pt idx="7">
                  <c:v>1.0611680363419811</c:v>
                </c:pt>
                <c:pt idx="8">
                  <c:v>1.104106485114986</c:v>
                </c:pt>
                <c:pt idx="9">
                  <c:v>0.98641532435265911</c:v>
                </c:pt>
                <c:pt idx="10">
                  <c:v>0.9070572220013805</c:v>
                </c:pt>
                <c:pt idx="11">
                  <c:v>0.85285689472433701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A-4241-9041-B8F2ACCBA76D}"/>
            </c:ext>
          </c:extLst>
        </c:ser>
        <c:ser>
          <c:idx val="1"/>
          <c:order val="1"/>
          <c:tx>
            <c:strRef>
              <c:f>'16'!$G$14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'16'!$I$14:$T$14</c:f>
              <c:numCache>
                <c:formatCode>0.0%</c:formatCode>
                <c:ptCount val="12"/>
                <c:pt idx="0">
                  <c:v>1.492</c:v>
                </c:pt>
                <c:pt idx="1">
                  <c:v>1.5811999999999999</c:v>
                </c:pt>
                <c:pt idx="2">
                  <c:v>1.6377865069757629</c:v>
                </c:pt>
                <c:pt idx="3">
                  <c:v>1.420179144809429</c:v>
                </c:pt>
                <c:pt idx="4">
                  <c:v>1.5051575560548429</c:v>
                </c:pt>
                <c:pt idx="5">
                  <c:v>1.785180701765777</c:v>
                </c:pt>
                <c:pt idx="6">
                  <c:v>2.2339881952444771</c:v>
                </c:pt>
                <c:pt idx="7">
                  <c:v>2.7379021943006259</c:v>
                </c:pt>
                <c:pt idx="8">
                  <c:v>2.830821732268868</c:v>
                </c:pt>
                <c:pt idx="9">
                  <c:v>2.626651814512722</c:v>
                </c:pt>
                <c:pt idx="10">
                  <c:v>2.4799892216082942</c:v>
                </c:pt>
                <c:pt idx="11">
                  <c:v>2.285903595549446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8A-4241-9041-B8F2ACCBA76D}"/>
            </c:ext>
          </c:extLst>
        </c:ser>
        <c:ser>
          <c:idx val="2"/>
          <c:order val="2"/>
          <c:tx>
            <c:strRef>
              <c:f>'16'!$G$15</c:f>
              <c:strCache>
                <c:ptCount val="1"/>
                <c:pt idx="0">
                  <c:v>Share of IBNR in loss reserves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'16'!$I$10:$T$10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'16'!$I$15:$T$15</c:f>
              <c:numCache>
                <c:formatCode>0.0%</c:formatCode>
                <c:ptCount val="12"/>
                <c:pt idx="0">
                  <c:v>0.1363</c:v>
                </c:pt>
                <c:pt idx="1">
                  <c:v>0.1148</c:v>
                </c:pt>
                <c:pt idx="2">
                  <c:v>0.1011768814481139</c:v>
                </c:pt>
                <c:pt idx="3">
                  <c:v>0.1082201571350318</c:v>
                </c:pt>
                <c:pt idx="4">
                  <c:v>0.1240867602793124</c:v>
                </c:pt>
                <c:pt idx="5">
                  <c:v>0.13188157068357639</c:v>
                </c:pt>
                <c:pt idx="6">
                  <c:v>0.13323448817543621</c:v>
                </c:pt>
                <c:pt idx="7">
                  <c:v>0.12850275354993801</c:v>
                </c:pt>
                <c:pt idx="8">
                  <c:v>0.12139000556651</c:v>
                </c:pt>
                <c:pt idx="9">
                  <c:v>0.1162797263397473</c:v>
                </c:pt>
                <c:pt idx="10">
                  <c:v>0.11249463950242131</c:v>
                </c:pt>
                <c:pt idx="11">
                  <c:v>0.1113438362769628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8A-4241-9041-B8F2ACCBA76D}"/>
            </c:ext>
          </c:extLst>
        </c:ser>
        <c:ser>
          <c:idx val="4"/>
          <c:order val="4"/>
          <c:tx>
            <c:strRef>
              <c:f>'16'!$G$16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'16'!$I$16:$T$16</c:f>
              <c:numCache>
                <c:formatCode>_-* #\ ##0_-;\-* #\ ##0_-;_-* "-"??_-;_-@_-</c:formatCode>
                <c:ptCount val="12"/>
                <c:pt idx="3">
                  <c:v>0.55963687815286478</c:v>
                </c:pt>
                <c:pt idx="4" formatCode="0.0%">
                  <c:v>0.80264566523350767</c:v>
                </c:pt>
                <c:pt idx="5" formatCode="0.0%">
                  <c:v>1.415416119705315</c:v>
                </c:pt>
                <c:pt idx="6" formatCode="0.0%">
                  <c:v>1.13281607962966</c:v>
                </c:pt>
                <c:pt idx="7" formatCode="0.0%">
                  <c:v>1.0080400031744181</c:v>
                </c:pt>
                <c:pt idx="8" formatCode="0.0%">
                  <c:v>0.95459010801405342</c:v>
                </c:pt>
                <c:pt idx="9" formatCode="0.0%">
                  <c:v>0.86334791419247725</c:v>
                </c:pt>
                <c:pt idx="10" formatCode="0.0%">
                  <c:v>0.820488425852406</c:v>
                </c:pt>
                <c:pt idx="11" formatCode="0.0%">
                  <c:v>0.79087207413521543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6C8A-4241-9041-B8F2ACCBA76D}"/>
            </c:ext>
          </c:extLst>
        </c:ser>
        <c:ser>
          <c:idx val="5"/>
          <c:order val="5"/>
          <c:tx>
            <c:strRef>
              <c:f>'16'!$G$17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'16'!$I$10:$T$10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'16'!$I$17:$T$17</c:f>
              <c:numCache>
                <c:formatCode>General</c:formatCode>
                <c:ptCount val="12"/>
                <c:pt idx="3" formatCode="0.0%">
                  <c:v>1.299657962912276</c:v>
                </c:pt>
                <c:pt idx="4" formatCode="0.0%">
                  <c:v>2.210995009061663</c:v>
                </c:pt>
                <c:pt idx="5" formatCode="0.0%">
                  <c:v>3.235492137304564</c:v>
                </c:pt>
                <c:pt idx="6" formatCode="0.0%">
                  <c:v>2.85705720301427</c:v>
                </c:pt>
                <c:pt idx="7" formatCode="0.0%">
                  <c:v>2.7304053890198872</c:v>
                </c:pt>
                <c:pt idx="8" formatCode="0.0%">
                  <c:v>2.569815022165272</c:v>
                </c:pt>
                <c:pt idx="9" formatCode="0.0%">
                  <c:v>2.3564181090656202</c:v>
                </c:pt>
                <c:pt idx="10" formatCode="0.0%">
                  <c:v>2.2955090482682099</c:v>
                </c:pt>
                <c:pt idx="11" formatCode="0.0%">
                  <c:v>1.9982125829713331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6C8A-4241-9041-B8F2ACCBA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3790809354290099"/>
          <c:w val="0.9890774641952752"/>
          <c:h val="0.2620919064570990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28621057404318E-2"/>
          <c:y val="3.8739225006393006E-2"/>
          <c:w val="0.83974174761001585"/>
          <c:h val="0.6327586815289371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'17'!$H$12</c:f>
              <c:strCache>
                <c:ptCount val="1"/>
                <c:pt idx="0">
                  <c:v>Резерв збитків, млрд грн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'17'!$I$11:$T$11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'17'!$I$12:$T$12</c:f>
              <c:numCache>
                <c:formatCode>0.0</c:formatCode>
                <c:ptCount val="12"/>
                <c:pt idx="0">
                  <c:v>3.78</c:v>
                </c:pt>
                <c:pt idx="1">
                  <c:v>3.82</c:v>
                </c:pt>
                <c:pt idx="2">
                  <c:v>3.85</c:v>
                </c:pt>
                <c:pt idx="3">
                  <c:v>3.8953121329900009</c:v>
                </c:pt>
                <c:pt idx="4">
                  <c:v>4.2164575651900007</c:v>
                </c:pt>
                <c:pt idx="5">
                  <c:v>4.3322295314300003</c:v>
                </c:pt>
                <c:pt idx="6">
                  <c:v>4.8258537489899984</c:v>
                </c:pt>
                <c:pt idx="7">
                  <c:v>5.3207213297900013</c:v>
                </c:pt>
                <c:pt idx="8">
                  <c:v>5.3820684921499984</c:v>
                </c:pt>
                <c:pt idx="9">
                  <c:v>5.4758450751299996</c:v>
                </c:pt>
                <c:pt idx="10">
                  <c:v>5.7756069783399999</c:v>
                </c:pt>
                <c:pt idx="11">
                  <c:v>6.1356525230900001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B-48EC-ABAA-BC8B2F0C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'17'!$H$13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'17'!$I$13:$T$13</c:f>
              <c:numCache>
                <c:formatCode>0.0%</c:formatCode>
                <c:ptCount val="12"/>
                <c:pt idx="0">
                  <c:v>1.6834</c:v>
                </c:pt>
                <c:pt idx="1">
                  <c:v>1.6216999999999999</c:v>
                </c:pt>
                <c:pt idx="2">
                  <c:v>1.6061000000000001</c:v>
                </c:pt>
                <c:pt idx="3">
                  <c:v>1.5204519067108091</c:v>
                </c:pt>
                <c:pt idx="4">
                  <c:v>1.5747805186449619</c:v>
                </c:pt>
                <c:pt idx="5">
                  <c:v>1.640326059668306</c:v>
                </c:pt>
                <c:pt idx="6">
                  <c:v>1.5846631198105521</c:v>
                </c:pt>
                <c:pt idx="7">
                  <c:v>1.5780417318504141</c:v>
                </c:pt>
                <c:pt idx="8">
                  <c:v>1.5604837954657189</c:v>
                </c:pt>
                <c:pt idx="9">
                  <c:v>1.5563876045278691</c:v>
                </c:pt>
                <c:pt idx="10">
                  <c:v>1.559988216949836</c:v>
                </c:pt>
                <c:pt idx="11">
                  <c:v>1.570318461953178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B-48EC-ABAA-BC8B2F0C6147}"/>
            </c:ext>
          </c:extLst>
        </c:ser>
        <c:ser>
          <c:idx val="1"/>
          <c:order val="1"/>
          <c:tx>
            <c:strRef>
              <c:f>'17'!$H$14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'17'!$I$14:$T$14</c:f>
              <c:numCache>
                <c:formatCode>0.0%</c:formatCode>
                <c:ptCount val="12"/>
                <c:pt idx="0">
                  <c:v>3.8068</c:v>
                </c:pt>
                <c:pt idx="1">
                  <c:v>4.0000999999999998</c:v>
                </c:pt>
                <c:pt idx="2">
                  <c:v>4.0586000000000002</c:v>
                </c:pt>
                <c:pt idx="3">
                  <c:v>3.72032511746559</c:v>
                </c:pt>
                <c:pt idx="4">
                  <c:v>4.0058104775995682</c:v>
                </c:pt>
                <c:pt idx="5">
                  <c:v>4.3421141591203636</c:v>
                </c:pt>
                <c:pt idx="6">
                  <c:v>4.6877606357868506</c:v>
                </c:pt>
                <c:pt idx="7">
                  <c:v>5.4107222481719699</c:v>
                </c:pt>
                <c:pt idx="8">
                  <c:v>4.9803264143719286</c:v>
                </c:pt>
                <c:pt idx="9">
                  <c:v>4.6034992239716379</c:v>
                </c:pt>
                <c:pt idx="10">
                  <c:v>4.3940556961675794</c:v>
                </c:pt>
                <c:pt idx="11">
                  <c:v>4.0376567652062043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6B-48EC-ABAA-BC8B2F0C6147}"/>
            </c:ext>
          </c:extLst>
        </c:ser>
        <c:ser>
          <c:idx val="2"/>
          <c:order val="2"/>
          <c:tx>
            <c:strRef>
              <c:f>'17'!$H$15</c:f>
              <c:strCache>
                <c:ptCount val="1"/>
                <c:pt idx="0">
                  <c:v>Частка IBNR у резервах збитків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'17'!$I$15:$T$15</c:f>
              <c:numCache>
                <c:formatCode>0.0%</c:formatCode>
                <c:ptCount val="12"/>
                <c:pt idx="0">
                  <c:v>0.31390000000000001</c:v>
                </c:pt>
                <c:pt idx="1">
                  <c:v>0.30630000000000002</c:v>
                </c:pt>
                <c:pt idx="2">
                  <c:v>0.29980000000000001</c:v>
                </c:pt>
                <c:pt idx="3">
                  <c:v>0.30119809841828632</c:v>
                </c:pt>
                <c:pt idx="4">
                  <c:v>0.30252527855252592</c:v>
                </c:pt>
                <c:pt idx="5">
                  <c:v>0.30887774534106971</c:v>
                </c:pt>
                <c:pt idx="6">
                  <c:v>0.32119064646546103</c:v>
                </c:pt>
                <c:pt idx="7">
                  <c:v>0.32666433905997561</c:v>
                </c:pt>
                <c:pt idx="8">
                  <c:v>0.33122770834320991</c:v>
                </c:pt>
                <c:pt idx="9">
                  <c:v>0.33396911187294442</c:v>
                </c:pt>
                <c:pt idx="10">
                  <c:v>0.33312620810976729</c:v>
                </c:pt>
                <c:pt idx="11">
                  <c:v>0.33459582287463502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6B-48EC-ABAA-BC8B2F0C6147}"/>
            </c:ext>
          </c:extLst>
        </c:ser>
        <c:ser>
          <c:idx val="4"/>
          <c:order val="4"/>
          <c:tx>
            <c:strRef>
              <c:f>'17'!$H$16</c:f>
              <c:strCache>
                <c:ptCount val="1"/>
                <c:pt idx="0">
                  <c:v>Резерви збитків до чистих премій (за квартал)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'17'!$I$16:$T$16</c:f>
              <c:numCache>
                <c:formatCode>_-* #\ ##0_-;\-* #\ ##0_-;_-* "-"??_-;_-@_-</c:formatCode>
                <c:ptCount val="12"/>
                <c:pt idx="3" formatCode="0.0%">
                  <c:v>1.5697721077108391</c:v>
                </c:pt>
                <c:pt idx="4" formatCode="0.0%">
                  <c:v>2.1217146258068991</c:v>
                </c:pt>
                <c:pt idx="5" formatCode="0.0%">
                  <c:v>1.561470934619628</c:v>
                </c:pt>
                <c:pt idx="6" formatCode="0.0%">
                  <c:v>1.3203683322729101</c:v>
                </c:pt>
                <c:pt idx="7" formatCode="0.0%">
                  <c:v>1.5510245180294091</c:v>
                </c:pt>
                <c:pt idx="8" formatCode="0.0%">
                  <c:v>1.876892809485448</c:v>
                </c:pt>
                <c:pt idx="9" formatCode="0.0%">
                  <c:v>1.545652882744843</c:v>
                </c:pt>
                <c:pt idx="10" formatCode="0.0%">
                  <c:v>1.3645525592603189</c:v>
                </c:pt>
                <c:pt idx="11" formatCode="0.0%">
                  <c:v>1.5908518827740861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E16B-48EC-ABAA-BC8B2F0C6147}"/>
            </c:ext>
          </c:extLst>
        </c:ser>
        <c:ser>
          <c:idx val="5"/>
          <c:order val="5"/>
          <c:tx>
            <c:strRef>
              <c:f>'17'!$H$17</c:f>
              <c:strCache>
                <c:ptCount val="1"/>
                <c:pt idx="0">
                  <c:v>Резерви збитків до чистих виплат (за квартал) (п. ш.)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'17'!$I$11:$T$11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'17'!$I$17:$T$17</c:f>
              <c:numCache>
                <c:formatCode>_-* #\ ##0_-;\-* #\ ##0_-;_-* "-"??_-;_-@_-</c:formatCode>
                <c:ptCount val="12"/>
                <c:pt idx="3" formatCode="0.0%">
                  <c:v>3.2263160580289711</c:v>
                </c:pt>
                <c:pt idx="4" formatCode="0.0%">
                  <c:v>5.4374044408100266</c:v>
                </c:pt>
                <c:pt idx="5" formatCode="0.0%">
                  <c:v>5.5809759624672628</c:v>
                </c:pt>
                <c:pt idx="6" formatCode="0.0%">
                  <c:v>5.2173034090674637</c:v>
                </c:pt>
                <c:pt idx="7" formatCode="0.0%">
                  <c:v>5.4373500286454037</c:v>
                </c:pt>
                <c:pt idx="8" formatCode="0.0%">
                  <c:v>4.1144325719470709</c:v>
                </c:pt>
                <c:pt idx="9" formatCode="0.0%">
                  <c:v>4.0528611186228058</c:v>
                </c:pt>
                <c:pt idx="10" formatCode="0.0%">
                  <c:v>4.2511492904294226</c:v>
                </c:pt>
                <c:pt idx="11" formatCode="0.0%">
                  <c:v>3.7841584005724171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E16B-48EC-ABAA-BC8B2F0C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noMultiLvlLbl val="0"/>
      </c:catAx>
      <c:valAx>
        <c:axId val="694286240"/>
        <c:scaling>
          <c:orientation val="minMax"/>
          <c:max val="7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 val="autoZero"/>
        <c:crossBetween val="between"/>
        <c:majorUnit val="1"/>
      </c:valAx>
      <c:valAx>
        <c:axId val="2025216895"/>
        <c:scaling>
          <c:orientation val="minMax"/>
          <c:max val="7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8890947455097526E-5"/>
          <c:y val="0.73977347627530143"/>
          <c:w val="0.9930107491750253"/>
          <c:h val="0.2602265237246986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28621057404318E-2"/>
          <c:y val="3.8739225006393006E-2"/>
          <c:w val="0.83974174761001585"/>
          <c:h val="0.6327586815289371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'17'!$G$12</c:f>
              <c:strCache>
                <c:ptCount val="1"/>
                <c:pt idx="0">
                  <c:v>Loss reserves, UAH billions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'17'!$I$10:$T$10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'17'!$I$12:$T$12</c:f>
              <c:numCache>
                <c:formatCode>0.0</c:formatCode>
                <c:ptCount val="12"/>
                <c:pt idx="0">
                  <c:v>3.78</c:v>
                </c:pt>
                <c:pt idx="1">
                  <c:v>3.82</c:v>
                </c:pt>
                <c:pt idx="2">
                  <c:v>3.85</c:v>
                </c:pt>
                <c:pt idx="3">
                  <c:v>3.8953121329900009</c:v>
                </c:pt>
                <c:pt idx="4">
                  <c:v>4.2164575651900007</c:v>
                </c:pt>
                <c:pt idx="5">
                  <c:v>4.3322295314300003</c:v>
                </c:pt>
                <c:pt idx="6">
                  <c:v>4.8258537489899984</c:v>
                </c:pt>
                <c:pt idx="7">
                  <c:v>5.3207213297900013</c:v>
                </c:pt>
                <c:pt idx="8">
                  <c:v>5.3820684921499984</c:v>
                </c:pt>
                <c:pt idx="9">
                  <c:v>5.4758450751299996</c:v>
                </c:pt>
                <c:pt idx="10">
                  <c:v>5.7756069783399999</c:v>
                </c:pt>
                <c:pt idx="11">
                  <c:v>6.1356525230900001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3D0-B9FD-F2D10AB94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'17'!$G$13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'17'!$I$13:$T$13</c:f>
              <c:numCache>
                <c:formatCode>0.0%</c:formatCode>
                <c:ptCount val="12"/>
                <c:pt idx="0">
                  <c:v>1.6834</c:v>
                </c:pt>
                <c:pt idx="1">
                  <c:v>1.6216999999999999</c:v>
                </c:pt>
                <c:pt idx="2">
                  <c:v>1.6061000000000001</c:v>
                </c:pt>
                <c:pt idx="3">
                  <c:v>1.5204519067108091</c:v>
                </c:pt>
                <c:pt idx="4">
                  <c:v>1.5747805186449619</c:v>
                </c:pt>
                <c:pt idx="5">
                  <c:v>1.640326059668306</c:v>
                </c:pt>
                <c:pt idx="6">
                  <c:v>1.5846631198105521</c:v>
                </c:pt>
                <c:pt idx="7">
                  <c:v>1.5780417318504141</c:v>
                </c:pt>
                <c:pt idx="8">
                  <c:v>1.5604837954657189</c:v>
                </c:pt>
                <c:pt idx="9">
                  <c:v>1.5563876045278691</c:v>
                </c:pt>
                <c:pt idx="10">
                  <c:v>1.559988216949836</c:v>
                </c:pt>
                <c:pt idx="11">
                  <c:v>1.570318461953178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C-43D0-B9FD-F2D10AB94B9A}"/>
            </c:ext>
          </c:extLst>
        </c:ser>
        <c:ser>
          <c:idx val="1"/>
          <c:order val="1"/>
          <c:tx>
            <c:strRef>
              <c:f>'17'!$G$14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'17'!$I$14:$T$14</c:f>
              <c:numCache>
                <c:formatCode>0.0%</c:formatCode>
                <c:ptCount val="12"/>
                <c:pt idx="0">
                  <c:v>3.8068</c:v>
                </c:pt>
                <c:pt idx="1">
                  <c:v>4.0000999999999998</c:v>
                </c:pt>
                <c:pt idx="2">
                  <c:v>4.0586000000000002</c:v>
                </c:pt>
                <c:pt idx="3">
                  <c:v>3.72032511746559</c:v>
                </c:pt>
                <c:pt idx="4">
                  <c:v>4.0058104775995682</c:v>
                </c:pt>
                <c:pt idx="5">
                  <c:v>4.3421141591203636</c:v>
                </c:pt>
                <c:pt idx="6">
                  <c:v>4.6877606357868506</c:v>
                </c:pt>
                <c:pt idx="7">
                  <c:v>5.4107222481719699</c:v>
                </c:pt>
                <c:pt idx="8">
                  <c:v>4.9803264143719286</c:v>
                </c:pt>
                <c:pt idx="9">
                  <c:v>4.6034992239716379</c:v>
                </c:pt>
                <c:pt idx="10">
                  <c:v>4.3940556961675794</c:v>
                </c:pt>
                <c:pt idx="11">
                  <c:v>4.0376567652062043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AC-43D0-B9FD-F2D10AB94B9A}"/>
            </c:ext>
          </c:extLst>
        </c:ser>
        <c:ser>
          <c:idx val="2"/>
          <c:order val="2"/>
          <c:tx>
            <c:strRef>
              <c:f>'17'!$G$15</c:f>
              <c:strCache>
                <c:ptCount val="1"/>
                <c:pt idx="0">
                  <c:v>Share of IBNR in loss reserves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'17'!$I$15:$T$15</c:f>
              <c:numCache>
                <c:formatCode>0.0%</c:formatCode>
                <c:ptCount val="12"/>
                <c:pt idx="0">
                  <c:v>0.31390000000000001</c:v>
                </c:pt>
                <c:pt idx="1">
                  <c:v>0.30630000000000002</c:v>
                </c:pt>
                <c:pt idx="2">
                  <c:v>0.29980000000000001</c:v>
                </c:pt>
                <c:pt idx="3">
                  <c:v>0.30119809841828632</c:v>
                </c:pt>
                <c:pt idx="4">
                  <c:v>0.30252527855252592</c:v>
                </c:pt>
                <c:pt idx="5">
                  <c:v>0.30887774534106971</c:v>
                </c:pt>
                <c:pt idx="6">
                  <c:v>0.32119064646546103</c:v>
                </c:pt>
                <c:pt idx="7">
                  <c:v>0.32666433905997561</c:v>
                </c:pt>
                <c:pt idx="8">
                  <c:v>0.33122770834320991</c:v>
                </c:pt>
                <c:pt idx="9">
                  <c:v>0.33396911187294442</c:v>
                </c:pt>
                <c:pt idx="10">
                  <c:v>0.33312620810976729</c:v>
                </c:pt>
                <c:pt idx="11">
                  <c:v>0.33459582287463502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AC-43D0-B9FD-F2D10AB94B9A}"/>
            </c:ext>
          </c:extLst>
        </c:ser>
        <c:ser>
          <c:idx val="4"/>
          <c:order val="4"/>
          <c:tx>
            <c:strRef>
              <c:f>'17'!$G$16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'17'!$I$16:$T$16</c:f>
              <c:numCache>
                <c:formatCode>_-* #\ ##0_-;\-* #\ ##0_-;_-* "-"??_-;_-@_-</c:formatCode>
                <c:ptCount val="12"/>
                <c:pt idx="3" formatCode="0.0%">
                  <c:v>1.5697721077108391</c:v>
                </c:pt>
                <c:pt idx="4" formatCode="0.0%">
                  <c:v>2.1217146258068991</c:v>
                </c:pt>
                <c:pt idx="5" formatCode="0.0%">
                  <c:v>1.561470934619628</c:v>
                </c:pt>
                <c:pt idx="6" formatCode="0.0%">
                  <c:v>1.3203683322729101</c:v>
                </c:pt>
                <c:pt idx="7" formatCode="0.0%">
                  <c:v>1.5510245180294091</c:v>
                </c:pt>
                <c:pt idx="8" formatCode="0.0%">
                  <c:v>1.876892809485448</c:v>
                </c:pt>
                <c:pt idx="9" formatCode="0.0%">
                  <c:v>1.545652882744843</c:v>
                </c:pt>
                <c:pt idx="10" formatCode="0.0%">
                  <c:v>1.3645525592603189</c:v>
                </c:pt>
                <c:pt idx="11" formatCode="0.0%">
                  <c:v>1.5908518827740861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54AC-43D0-B9FD-F2D10AB94B9A}"/>
            </c:ext>
          </c:extLst>
        </c:ser>
        <c:ser>
          <c:idx val="5"/>
          <c:order val="5"/>
          <c:tx>
            <c:strRef>
              <c:f>'17'!$G$17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'17'!$I$10:$T$10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'17'!$I$17:$T$17</c:f>
              <c:numCache>
                <c:formatCode>_-* #\ ##0_-;\-* #\ ##0_-;_-* "-"??_-;_-@_-</c:formatCode>
                <c:ptCount val="12"/>
                <c:pt idx="3" formatCode="0.0%">
                  <c:v>3.2263160580289711</c:v>
                </c:pt>
                <c:pt idx="4" formatCode="0.0%">
                  <c:v>5.4374044408100266</c:v>
                </c:pt>
                <c:pt idx="5" formatCode="0.0%">
                  <c:v>5.5809759624672628</c:v>
                </c:pt>
                <c:pt idx="6" formatCode="0.0%">
                  <c:v>5.2173034090674637</c:v>
                </c:pt>
                <c:pt idx="7" formatCode="0.0%">
                  <c:v>5.4373500286454037</c:v>
                </c:pt>
                <c:pt idx="8" formatCode="0.0%">
                  <c:v>4.1144325719470709</c:v>
                </c:pt>
                <c:pt idx="9" formatCode="0.0%">
                  <c:v>4.0528611186228058</c:v>
                </c:pt>
                <c:pt idx="10" formatCode="0.0%">
                  <c:v>4.2511492904294226</c:v>
                </c:pt>
                <c:pt idx="11" formatCode="0.0%">
                  <c:v>3.7841584005724171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54AC-43D0-B9FD-F2D10AB94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noMultiLvlLbl val="0"/>
      </c:catAx>
      <c:valAx>
        <c:axId val="694286240"/>
        <c:scaling>
          <c:orientation val="minMax"/>
          <c:max val="7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 val="autoZero"/>
        <c:crossBetween val="between"/>
        <c:majorUnit val="1"/>
      </c:valAx>
      <c:valAx>
        <c:axId val="2025216895"/>
        <c:scaling>
          <c:orientation val="minMax"/>
          <c:max val="7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8890947455097526E-5"/>
          <c:y val="0.73977347627530143"/>
          <c:w val="0.9930107491750253"/>
          <c:h val="0.2602265237246986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9629803737219"/>
          <c:y val="3.831212134354578E-2"/>
          <c:w val="0.84122996634842562"/>
          <c:h val="0.62845118643629294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'18'!$H$11</c:f>
              <c:strCache>
                <c:ptCount val="1"/>
                <c:pt idx="0">
                  <c:v>Частка премій від обов’язкових видів страхування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'18'!$I$10:$T$10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'18'!$I$11:$T$11</c:f>
              <c:numCache>
                <c:formatCode>0%</c:formatCode>
                <c:ptCount val="12"/>
                <c:pt idx="0">
                  <c:v>0.20519999999999999</c:v>
                </c:pt>
                <c:pt idx="1">
                  <c:v>0.25140000000000001</c:v>
                </c:pt>
                <c:pt idx="2">
                  <c:v>0.22850000000000001</c:v>
                </c:pt>
                <c:pt idx="3">
                  <c:v>0.22789999999999999</c:v>
                </c:pt>
                <c:pt idx="4">
                  <c:v>0.2354</c:v>
                </c:pt>
                <c:pt idx="5">
                  <c:v>0.3644</c:v>
                </c:pt>
                <c:pt idx="6">
                  <c:v>0.36820000000000003</c:v>
                </c:pt>
                <c:pt idx="7">
                  <c:v>0.3513</c:v>
                </c:pt>
                <c:pt idx="8">
                  <c:v>0.31730000000000003</c:v>
                </c:pt>
                <c:pt idx="9">
                  <c:v>0.34970000000000001</c:v>
                </c:pt>
                <c:pt idx="10">
                  <c:v>0.3654</c:v>
                </c:pt>
                <c:pt idx="11">
                  <c:v>0.3377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3-4EC2-9EF8-816F435F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4812768"/>
        <c:axId val="654811456"/>
      </c:barChart>
      <c:lineChart>
        <c:grouping val="standard"/>
        <c:varyColors val="0"/>
        <c:ser>
          <c:idx val="3"/>
          <c:order val="0"/>
          <c:tx>
            <c:strRef>
              <c:f>'18'!$H$13</c:f>
              <c:strCache>
                <c:ptCount val="1"/>
                <c:pt idx="0">
                  <c:v>Loss ratio добровільного страхування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5D3-4EC2-9EF8-816F435FEA7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5D3-4EC2-9EF8-816F435FEA7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5D3-4EC2-9EF8-816F435FEA7E}"/>
              </c:ext>
            </c:extLst>
          </c:dPt>
          <c:cat>
            <c:strRef>
              <c:f>'18'!$I$10:$T$10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'18'!$I$13:$T$13</c:f>
              <c:numCache>
                <c:formatCode>0%</c:formatCode>
                <c:ptCount val="12"/>
                <c:pt idx="0">
                  <c:v>0.40570000000000001</c:v>
                </c:pt>
                <c:pt idx="1">
                  <c:v>0.4345</c:v>
                </c:pt>
                <c:pt idx="2">
                  <c:v>0.43240000000000001</c:v>
                </c:pt>
                <c:pt idx="3">
                  <c:v>0.36409999999999998</c:v>
                </c:pt>
                <c:pt idx="4">
                  <c:v>0.37440000000000001</c:v>
                </c:pt>
                <c:pt idx="5">
                  <c:v>0.40849999999999997</c:v>
                </c:pt>
                <c:pt idx="6">
                  <c:v>0.43319999999999997</c:v>
                </c:pt>
                <c:pt idx="7">
                  <c:v>0.41160000000000002</c:v>
                </c:pt>
                <c:pt idx="8">
                  <c:v>0.41010000000000002</c:v>
                </c:pt>
                <c:pt idx="9">
                  <c:v>0.37390000000000001</c:v>
                </c:pt>
                <c:pt idx="10">
                  <c:v>0.36270000000000002</c:v>
                </c:pt>
                <c:pt idx="11">
                  <c:v>0.38450000000000001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D3-4EC2-9EF8-816F435FEA7E}"/>
            </c:ext>
          </c:extLst>
        </c:ser>
        <c:ser>
          <c:idx val="4"/>
          <c:order val="1"/>
          <c:tx>
            <c:strRef>
              <c:f>'18'!$H$12</c:f>
              <c:strCache>
                <c:ptCount val="1"/>
                <c:pt idx="0">
                  <c:v>Loss ratio обов’язкового страхування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5D3-4EC2-9EF8-816F435FEA7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D3-4EC2-9EF8-816F435FEA7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5D3-4EC2-9EF8-816F435FEA7E}"/>
              </c:ext>
            </c:extLst>
          </c:dPt>
          <c:cat>
            <c:strRef>
              <c:f>'18'!$I$10:$T$10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'18'!$I$12:$T$12</c:f>
              <c:numCache>
                <c:formatCode>0%</c:formatCode>
                <c:ptCount val="12"/>
                <c:pt idx="0">
                  <c:v>0.4713</c:v>
                </c:pt>
                <c:pt idx="1">
                  <c:v>0.49109999999999998</c:v>
                </c:pt>
                <c:pt idx="2">
                  <c:v>0.46310000000000001</c:v>
                </c:pt>
                <c:pt idx="3">
                  <c:v>0.45829999999999999</c:v>
                </c:pt>
                <c:pt idx="4">
                  <c:v>0.45400000000000001</c:v>
                </c:pt>
                <c:pt idx="5">
                  <c:v>0.4254</c:v>
                </c:pt>
                <c:pt idx="6">
                  <c:v>0.44440000000000002</c:v>
                </c:pt>
                <c:pt idx="7">
                  <c:v>0.4491</c:v>
                </c:pt>
                <c:pt idx="8">
                  <c:v>0.46760000000000002</c:v>
                </c:pt>
                <c:pt idx="9">
                  <c:v>0.49280000000000002</c:v>
                </c:pt>
                <c:pt idx="10">
                  <c:v>0.48949999999999999</c:v>
                </c:pt>
                <c:pt idx="11">
                  <c:v>0.5091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5D3-4EC2-9EF8-816F435F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2768"/>
        <c:axId val="654811456"/>
      </c:lineChart>
      <c:catAx>
        <c:axId val="6548127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1456"/>
        <c:crosses val="autoZero"/>
        <c:auto val="1"/>
        <c:lblAlgn val="ctr"/>
        <c:lblOffset val="100"/>
        <c:tickLblSkip val="1"/>
        <c:noMultiLvlLbl val="0"/>
      </c:catAx>
      <c:valAx>
        <c:axId val="65481145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27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5.2242950958931013E-4"/>
          <c:y val="0.74008995377627929"/>
          <c:w val="0.99947757049041064"/>
          <c:h val="0.256711574286329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70124502993142E-2"/>
          <c:y val="3.8312211907051343E-2"/>
          <c:w val="0.84122996634842562"/>
          <c:h val="0.62845118643629294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'18'!$G$11</c:f>
              <c:strCache>
                <c:ptCount val="1"/>
                <c:pt idx="0">
                  <c:v>Share of premiums from mandatory insurance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'18'!$I$9:$T$9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'18'!$I$11:$T$11</c:f>
              <c:numCache>
                <c:formatCode>0%</c:formatCode>
                <c:ptCount val="12"/>
                <c:pt idx="0">
                  <c:v>0.20519999999999999</c:v>
                </c:pt>
                <c:pt idx="1">
                  <c:v>0.25140000000000001</c:v>
                </c:pt>
                <c:pt idx="2">
                  <c:v>0.22850000000000001</c:v>
                </c:pt>
                <c:pt idx="3">
                  <c:v>0.22789999999999999</c:v>
                </c:pt>
                <c:pt idx="4">
                  <c:v>0.2354</c:v>
                </c:pt>
                <c:pt idx="5">
                  <c:v>0.3644</c:v>
                </c:pt>
                <c:pt idx="6">
                  <c:v>0.36820000000000003</c:v>
                </c:pt>
                <c:pt idx="7">
                  <c:v>0.3513</c:v>
                </c:pt>
                <c:pt idx="8">
                  <c:v>0.31730000000000003</c:v>
                </c:pt>
                <c:pt idx="9">
                  <c:v>0.34970000000000001</c:v>
                </c:pt>
                <c:pt idx="10">
                  <c:v>0.3654</c:v>
                </c:pt>
                <c:pt idx="11">
                  <c:v>0.3377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D-4ED8-B91F-C8DBE8475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4812768"/>
        <c:axId val="654811456"/>
      </c:barChart>
      <c:lineChart>
        <c:grouping val="standard"/>
        <c:varyColors val="0"/>
        <c:ser>
          <c:idx val="3"/>
          <c:order val="0"/>
          <c:tx>
            <c:strRef>
              <c:f>'18'!$G$13</c:f>
              <c:strCache>
                <c:ptCount val="1"/>
                <c:pt idx="0">
                  <c:v>Loss ratio of voluntary insurance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4CD-4ED8-B91F-C8DBE847592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4CD-4ED8-B91F-C8DBE847592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4CD-4ED8-B91F-C8DBE8475923}"/>
              </c:ext>
            </c:extLst>
          </c:dPt>
          <c:cat>
            <c:strRef>
              <c:f>'18'!$I$10:$T$10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'18'!$I$13:$T$13</c:f>
              <c:numCache>
                <c:formatCode>0%</c:formatCode>
                <c:ptCount val="12"/>
                <c:pt idx="0">
                  <c:v>0.40570000000000001</c:v>
                </c:pt>
                <c:pt idx="1">
                  <c:v>0.4345</c:v>
                </c:pt>
                <c:pt idx="2">
                  <c:v>0.43240000000000001</c:v>
                </c:pt>
                <c:pt idx="3">
                  <c:v>0.36409999999999998</c:v>
                </c:pt>
                <c:pt idx="4">
                  <c:v>0.37440000000000001</c:v>
                </c:pt>
                <c:pt idx="5">
                  <c:v>0.40849999999999997</c:v>
                </c:pt>
                <c:pt idx="6">
                  <c:v>0.43319999999999997</c:v>
                </c:pt>
                <c:pt idx="7">
                  <c:v>0.41160000000000002</c:v>
                </c:pt>
                <c:pt idx="8">
                  <c:v>0.41010000000000002</c:v>
                </c:pt>
                <c:pt idx="9">
                  <c:v>0.37390000000000001</c:v>
                </c:pt>
                <c:pt idx="10">
                  <c:v>0.36270000000000002</c:v>
                </c:pt>
                <c:pt idx="11">
                  <c:v>0.38450000000000001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CD-4ED8-B91F-C8DBE8475923}"/>
            </c:ext>
          </c:extLst>
        </c:ser>
        <c:ser>
          <c:idx val="4"/>
          <c:order val="1"/>
          <c:tx>
            <c:strRef>
              <c:f>'18'!$G$12</c:f>
              <c:strCache>
                <c:ptCount val="1"/>
                <c:pt idx="0">
                  <c:v>Loss ratio of mandatory insurance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4CD-4ED8-B91F-C8DBE847592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4CD-4ED8-B91F-C8DBE847592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4CD-4ED8-B91F-C8DBE8475923}"/>
              </c:ext>
            </c:extLst>
          </c:dPt>
          <c:cat>
            <c:strRef>
              <c:f>'18'!$I$10:$T$10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'18'!$I$12:$T$12</c:f>
              <c:numCache>
                <c:formatCode>0%</c:formatCode>
                <c:ptCount val="12"/>
                <c:pt idx="0">
                  <c:v>0.4713</c:v>
                </c:pt>
                <c:pt idx="1">
                  <c:v>0.49109999999999998</c:v>
                </c:pt>
                <c:pt idx="2">
                  <c:v>0.46310000000000001</c:v>
                </c:pt>
                <c:pt idx="3">
                  <c:v>0.45829999999999999</c:v>
                </c:pt>
                <c:pt idx="4">
                  <c:v>0.45400000000000001</c:v>
                </c:pt>
                <c:pt idx="5">
                  <c:v>0.4254</c:v>
                </c:pt>
                <c:pt idx="6">
                  <c:v>0.44440000000000002</c:v>
                </c:pt>
                <c:pt idx="7">
                  <c:v>0.4491</c:v>
                </c:pt>
                <c:pt idx="8">
                  <c:v>0.46760000000000002</c:v>
                </c:pt>
                <c:pt idx="9">
                  <c:v>0.49280000000000002</c:v>
                </c:pt>
                <c:pt idx="10">
                  <c:v>0.48949999999999999</c:v>
                </c:pt>
                <c:pt idx="11">
                  <c:v>0.5091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4CD-4ED8-B91F-C8DBE8475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2768"/>
        <c:axId val="654811456"/>
      </c:lineChart>
      <c:catAx>
        <c:axId val="6548127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1456"/>
        <c:crosses val="autoZero"/>
        <c:auto val="1"/>
        <c:lblAlgn val="ctr"/>
        <c:lblOffset val="100"/>
        <c:tickLblSkip val="1"/>
        <c:noMultiLvlLbl val="0"/>
      </c:catAx>
      <c:valAx>
        <c:axId val="65481145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27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5.2242950958931013E-4"/>
          <c:y val="0.74008995377627929"/>
          <c:w val="0.99947757049041064"/>
          <c:h val="0.256711574286329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680497925311204"/>
          <c:h val="0.87032951971454187"/>
        </c:manualLayout>
      </c:layout>
      <c:lineChart>
        <c:grouping val="standard"/>
        <c:varyColors val="0"/>
        <c:ser>
          <c:idx val="0"/>
          <c:order val="0"/>
          <c:tx>
            <c:strRef>
              <c:f>'19'!$J$10</c:f>
              <c:strCache>
                <c:ptCount val="1"/>
                <c:pt idx="0">
                  <c:v>КАСКО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'19'!$K$9:$V$9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'19'!$K$10:$V$10</c:f>
              <c:numCache>
                <c:formatCode>0%</c:formatCode>
                <c:ptCount val="12"/>
                <c:pt idx="0">
                  <c:v>0.51723092406985838</c:v>
                </c:pt>
                <c:pt idx="1">
                  <c:v>0.52909034147579315</c:v>
                </c:pt>
                <c:pt idx="2">
                  <c:v>0.53628639877178774</c:v>
                </c:pt>
                <c:pt idx="3">
                  <c:v>0.54233631759600343</c:v>
                </c:pt>
                <c:pt idx="4">
                  <c:v>0.52004626644989982</c:v>
                </c:pt>
                <c:pt idx="5">
                  <c:v>0.50607892343782035</c:v>
                </c:pt>
                <c:pt idx="6">
                  <c:v>0.48452702498078942</c:v>
                </c:pt>
                <c:pt idx="7">
                  <c:v>0.45760273482068331</c:v>
                </c:pt>
                <c:pt idx="8">
                  <c:v>0.46002761862268321</c:v>
                </c:pt>
                <c:pt idx="9">
                  <c:v>0.46851919688099092</c:v>
                </c:pt>
                <c:pt idx="10">
                  <c:v>0.47540711516844952</c:v>
                </c:pt>
                <c:pt idx="11">
                  <c:v>0.48730054426875269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0-46A2-B648-2FAC45000D41}"/>
            </c:ext>
          </c:extLst>
        </c:ser>
        <c:ser>
          <c:idx val="1"/>
          <c:order val="1"/>
          <c:tx>
            <c:strRef>
              <c:f>'19'!$J$11</c:f>
              <c:strCache>
                <c:ptCount val="1"/>
                <c:pt idx="0">
                  <c:v>Медичне страхування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'19'!$K$9:$V$9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'19'!$K$11:$V$11</c:f>
              <c:numCache>
                <c:formatCode>0%</c:formatCode>
                <c:ptCount val="12"/>
                <c:pt idx="0">
                  <c:v>0.50913930673712948</c:v>
                </c:pt>
                <c:pt idx="1">
                  <c:v>0.50204471926319072</c:v>
                </c:pt>
                <c:pt idx="2">
                  <c:v>0.49506630326569523</c:v>
                </c:pt>
                <c:pt idx="3">
                  <c:v>0.49319227738749039</c:v>
                </c:pt>
                <c:pt idx="4">
                  <c:v>0.47808577114795447</c:v>
                </c:pt>
                <c:pt idx="5">
                  <c:v>0.44985430122940923</c:v>
                </c:pt>
                <c:pt idx="6">
                  <c:v>0.45008711730133921</c:v>
                </c:pt>
                <c:pt idx="7">
                  <c:v>0.41693481700290058</c:v>
                </c:pt>
                <c:pt idx="8">
                  <c:v>0.44254127859503439</c:v>
                </c:pt>
                <c:pt idx="9">
                  <c:v>0.48866705449158671</c:v>
                </c:pt>
                <c:pt idx="10">
                  <c:v>0.51872202273797074</c:v>
                </c:pt>
                <c:pt idx="11">
                  <c:v>0.57220570662319059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0-46A2-B648-2FAC45000D41}"/>
            </c:ext>
          </c:extLst>
        </c:ser>
        <c:ser>
          <c:idx val="2"/>
          <c:order val="2"/>
          <c:tx>
            <c:strRef>
              <c:f>'19'!$J$12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'19'!$K$9:$V$9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'19'!$K$12:$V$12</c:f>
              <c:numCache>
                <c:formatCode>0%</c:formatCode>
                <c:ptCount val="12"/>
                <c:pt idx="0">
                  <c:v>0.52663973767642536</c:v>
                </c:pt>
                <c:pt idx="1">
                  <c:v>0.61097649325086123</c:v>
                </c:pt>
                <c:pt idx="2">
                  <c:v>0.62317168422117353</c:v>
                </c:pt>
                <c:pt idx="3">
                  <c:v>0.64172198464517105</c:v>
                </c:pt>
                <c:pt idx="4">
                  <c:v>0.60530583166405527</c:v>
                </c:pt>
                <c:pt idx="5">
                  <c:v>0.5531644091848601</c:v>
                </c:pt>
                <c:pt idx="6">
                  <c:v>0.51403941042163059</c:v>
                </c:pt>
                <c:pt idx="7">
                  <c:v>0.46827698860136158</c:v>
                </c:pt>
                <c:pt idx="8">
                  <c:v>0.49000512386384348</c:v>
                </c:pt>
                <c:pt idx="9">
                  <c:v>0.51445826698935548</c:v>
                </c:pt>
                <c:pt idx="10">
                  <c:v>0.5253841418422972</c:v>
                </c:pt>
                <c:pt idx="11">
                  <c:v>0.5519491778281328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80-46A2-B648-2FAC45000D41}"/>
            </c:ext>
          </c:extLst>
        </c:ser>
        <c:ser>
          <c:idx val="3"/>
          <c:order val="3"/>
          <c:tx>
            <c:strRef>
              <c:f>'19'!$J$13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'19'!$K$9:$V$9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'19'!$K$13:$V$13</c:f>
              <c:numCache>
                <c:formatCode>0%</c:formatCode>
                <c:ptCount val="12"/>
                <c:pt idx="0">
                  <c:v>0.47481227501799667</c:v>
                </c:pt>
                <c:pt idx="1">
                  <c:v>0.43412043243361997</c:v>
                </c:pt>
                <c:pt idx="2">
                  <c:v>0.36357601310901194</c:v>
                </c:pt>
                <c:pt idx="3">
                  <c:v>0.28875606118727959</c:v>
                </c:pt>
                <c:pt idx="4">
                  <c:v>0.35615333392549109</c:v>
                </c:pt>
                <c:pt idx="5">
                  <c:v>0.37150049260527662</c:v>
                </c:pt>
                <c:pt idx="6">
                  <c:v>0.4921543288657606</c:v>
                </c:pt>
                <c:pt idx="7">
                  <c:v>0.58396423258050545</c:v>
                </c:pt>
                <c:pt idx="8">
                  <c:v>0.62338413785614766</c:v>
                </c:pt>
                <c:pt idx="9">
                  <c:v>0.62213508535716455</c:v>
                </c:pt>
                <c:pt idx="10">
                  <c:v>0.57308754103635717</c:v>
                </c:pt>
                <c:pt idx="11">
                  <c:v>0.57851327857897894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80-46A2-B648-2FAC45000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152207"/>
        <c:axId val="444156367"/>
      </c:lineChart>
      <c:catAx>
        <c:axId val="444152207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6367"/>
        <c:crosses val="autoZero"/>
        <c:auto val="1"/>
        <c:lblAlgn val="ctr"/>
        <c:lblOffset val="100"/>
        <c:tickLblSkip val="1"/>
        <c:noMultiLvlLbl val="0"/>
      </c:catAx>
      <c:valAx>
        <c:axId val="444156367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2207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93775933609957E-2"/>
          <c:y val="0.88131545953097967"/>
          <c:w val="0.9294605809128631"/>
          <c:h val="0.1186845404690203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680497925311204"/>
          <c:h val="0.87032951971454187"/>
        </c:manualLayout>
      </c:layout>
      <c:lineChart>
        <c:grouping val="standard"/>
        <c:varyColors val="0"/>
        <c:ser>
          <c:idx val="0"/>
          <c:order val="0"/>
          <c:tx>
            <c:strRef>
              <c:f>'19'!$I$10</c:f>
              <c:strCache>
                <c:ptCount val="1"/>
                <c:pt idx="0">
                  <c:v>С&amp;C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'19'!$K$8:$V$8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'19'!$K$10:$V$10</c:f>
              <c:numCache>
                <c:formatCode>0%</c:formatCode>
                <c:ptCount val="12"/>
                <c:pt idx="0">
                  <c:v>0.51723092406985838</c:v>
                </c:pt>
                <c:pt idx="1">
                  <c:v>0.52909034147579315</c:v>
                </c:pt>
                <c:pt idx="2">
                  <c:v>0.53628639877178774</c:v>
                </c:pt>
                <c:pt idx="3">
                  <c:v>0.54233631759600343</c:v>
                </c:pt>
                <c:pt idx="4">
                  <c:v>0.52004626644989982</c:v>
                </c:pt>
                <c:pt idx="5">
                  <c:v>0.50607892343782035</c:v>
                </c:pt>
                <c:pt idx="6">
                  <c:v>0.48452702498078942</c:v>
                </c:pt>
                <c:pt idx="7">
                  <c:v>0.45760273482068331</c:v>
                </c:pt>
                <c:pt idx="8">
                  <c:v>0.46002761862268321</c:v>
                </c:pt>
                <c:pt idx="9">
                  <c:v>0.46851919688099092</c:v>
                </c:pt>
                <c:pt idx="10">
                  <c:v>0.47540711516844952</c:v>
                </c:pt>
                <c:pt idx="11">
                  <c:v>0.48730054426875269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F-4041-BC02-D1E739B0A1D2}"/>
            </c:ext>
          </c:extLst>
        </c:ser>
        <c:ser>
          <c:idx val="1"/>
          <c:order val="1"/>
          <c:tx>
            <c:strRef>
              <c:f>'19'!$I$11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'19'!$K$8:$V$8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'19'!$K$11:$V$11</c:f>
              <c:numCache>
                <c:formatCode>0%</c:formatCode>
                <c:ptCount val="12"/>
                <c:pt idx="0">
                  <c:v>0.50913930673712948</c:v>
                </c:pt>
                <c:pt idx="1">
                  <c:v>0.50204471926319072</c:v>
                </c:pt>
                <c:pt idx="2">
                  <c:v>0.49506630326569523</c:v>
                </c:pt>
                <c:pt idx="3">
                  <c:v>0.49319227738749039</c:v>
                </c:pt>
                <c:pt idx="4">
                  <c:v>0.47808577114795447</c:v>
                </c:pt>
                <c:pt idx="5">
                  <c:v>0.44985430122940923</c:v>
                </c:pt>
                <c:pt idx="6">
                  <c:v>0.45008711730133921</c:v>
                </c:pt>
                <c:pt idx="7">
                  <c:v>0.41693481700290058</c:v>
                </c:pt>
                <c:pt idx="8">
                  <c:v>0.44254127859503439</c:v>
                </c:pt>
                <c:pt idx="9">
                  <c:v>0.48866705449158671</c:v>
                </c:pt>
                <c:pt idx="10">
                  <c:v>0.51872202273797074</c:v>
                </c:pt>
                <c:pt idx="11">
                  <c:v>0.57220570662319059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F-4041-BC02-D1E739B0A1D2}"/>
            </c:ext>
          </c:extLst>
        </c:ser>
        <c:ser>
          <c:idx val="2"/>
          <c:order val="2"/>
          <c:tx>
            <c:strRef>
              <c:f>'19'!$I$12</c:f>
              <c:strCache>
                <c:ptCount val="1"/>
                <c:pt idx="0">
                  <c:v>MTPL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'19'!$K$8:$V$8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'19'!$K$12:$V$12</c:f>
              <c:numCache>
                <c:formatCode>0%</c:formatCode>
                <c:ptCount val="12"/>
                <c:pt idx="0">
                  <c:v>0.52663973767642536</c:v>
                </c:pt>
                <c:pt idx="1">
                  <c:v>0.61097649325086123</c:v>
                </c:pt>
                <c:pt idx="2">
                  <c:v>0.62317168422117353</c:v>
                </c:pt>
                <c:pt idx="3">
                  <c:v>0.64172198464517105</c:v>
                </c:pt>
                <c:pt idx="4">
                  <c:v>0.60530583166405527</c:v>
                </c:pt>
                <c:pt idx="5">
                  <c:v>0.5531644091848601</c:v>
                </c:pt>
                <c:pt idx="6">
                  <c:v>0.51403941042163059</c:v>
                </c:pt>
                <c:pt idx="7">
                  <c:v>0.46827698860136158</c:v>
                </c:pt>
                <c:pt idx="8">
                  <c:v>0.49000512386384348</c:v>
                </c:pt>
                <c:pt idx="9">
                  <c:v>0.51445826698935548</c:v>
                </c:pt>
                <c:pt idx="10">
                  <c:v>0.5253841418422972</c:v>
                </c:pt>
                <c:pt idx="11">
                  <c:v>0.5519491778281328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0F-4041-BC02-D1E739B0A1D2}"/>
            </c:ext>
          </c:extLst>
        </c:ser>
        <c:ser>
          <c:idx val="3"/>
          <c:order val="3"/>
          <c:tx>
            <c:strRef>
              <c:f>'19'!$I$13</c:f>
              <c:strCache>
                <c:ptCount val="1"/>
                <c:pt idx="0">
                  <c:v>Green Card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'19'!$K$8:$V$8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'19'!$K$13:$V$13</c:f>
              <c:numCache>
                <c:formatCode>0%</c:formatCode>
                <c:ptCount val="12"/>
                <c:pt idx="0">
                  <c:v>0.47481227501799667</c:v>
                </c:pt>
                <c:pt idx="1">
                  <c:v>0.43412043243361997</c:v>
                </c:pt>
                <c:pt idx="2">
                  <c:v>0.36357601310901194</c:v>
                </c:pt>
                <c:pt idx="3">
                  <c:v>0.28875606118727959</c:v>
                </c:pt>
                <c:pt idx="4">
                  <c:v>0.35615333392549109</c:v>
                </c:pt>
                <c:pt idx="5">
                  <c:v>0.37150049260527662</c:v>
                </c:pt>
                <c:pt idx="6">
                  <c:v>0.4921543288657606</c:v>
                </c:pt>
                <c:pt idx="7">
                  <c:v>0.58396423258050545</c:v>
                </c:pt>
                <c:pt idx="8">
                  <c:v>0.62338413785614766</c:v>
                </c:pt>
                <c:pt idx="9">
                  <c:v>0.62213508535716455</c:v>
                </c:pt>
                <c:pt idx="10">
                  <c:v>0.57308754103635717</c:v>
                </c:pt>
                <c:pt idx="11">
                  <c:v>0.57851327857897894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F-4041-BC02-D1E739B0A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152207"/>
        <c:axId val="444156367"/>
      </c:lineChart>
      <c:catAx>
        <c:axId val="444152207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6367"/>
        <c:crosses val="autoZero"/>
        <c:auto val="1"/>
        <c:lblAlgn val="ctr"/>
        <c:lblOffset val="100"/>
        <c:tickLblSkip val="1"/>
        <c:noMultiLvlLbl val="0"/>
      </c:catAx>
      <c:valAx>
        <c:axId val="444156367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2207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93775933609957E-2"/>
          <c:y val="0.88131545953097967"/>
          <c:w val="0.9294605809128631"/>
          <c:h val="0.1186845404690203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2325595227790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'20'!$F$9:$Q$9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'20'!$F$10:$Q$10</c:f>
              <c:numCache>
                <c:formatCode>0.0</c:formatCode>
                <c:ptCount val="12"/>
                <c:pt idx="0">
                  <c:v>7.8151454190000039E-2</c:v>
                </c:pt>
                <c:pt idx="1">
                  <c:v>0.62008627203</c:v>
                </c:pt>
                <c:pt idx="2">
                  <c:v>1.28556369815</c:v>
                </c:pt>
                <c:pt idx="3">
                  <c:v>1.0585260531899998</c:v>
                </c:pt>
                <c:pt idx="4">
                  <c:v>0.86103292665000042</c:v>
                </c:pt>
                <c:pt idx="5">
                  <c:v>1.7808971252599999</c:v>
                </c:pt>
                <c:pt idx="6">
                  <c:v>3.1352554921400029</c:v>
                </c:pt>
                <c:pt idx="7">
                  <c:v>3.0092985131799987</c:v>
                </c:pt>
                <c:pt idx="8">
                  <c:v>0.50529461569999978</c:v>
                </c:pt>
                <c:pt idx="9">
                  <c:v>1.1709360628400001</c:v>
                </c:pt>
                <c:pt idx="10">
                  <c:v>1.8079929503500001</c:v>
                </c:pt>
                <c:pt idx="11">
                  <c:v>1.89736453372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3-4709-915F-0C135828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'20'!$E$11</c:f>
              <c:strCache>
                <c:ptCount val="1"/>
                <c:pt idx="0">
                  <c:v>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4E3-4709-915F-0C135828F3C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4E3-4709-915F-0C135828F3C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4E3-4709-915F-0C135828F3CB}"/>
              </c:ext>
            </c:extLst>
          </c:dPt>
          <c:cat>
            <c:strRef>
              <c:f>'20'!$F$9:$Q$9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'20'!$F$11:$Q$11</c:f>
              <c:numCache>
                <c:formatCode>0.0%</c:formatCode>
                <c:ptCount val="12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0.38517498926360649</c:v>
                </c:pt>
                <c:pt idx="4">
                  <c:v>0.39287876388560677</c:v>
                </c:pt>
                <c:pt idx="5">
                  <c:v>0.41276313235329293</c:v>
                </c:pt>
                <c:pt idx="6">
                  <c:v>0.43631404642247218</c:v>
                </c:pt>
                <c:pt idx="7">
                  <c:v>0.42302912754677452</c:v>
                </c:pt>
                <c:pt idx="8">
                  <c:v>0.42911997878948932</c:v>
                </c:pt>
                <c:pt idx="9">
                  <c:v>0.41418007185447397</c:v>
                </c:pt>
                <c:pt idx="10">
                  <c:v>0.40638803180915029</c:v>
                </c:pt>
                <c:pt idx="11">
                  <c:v>0.42719920883779028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4E3-4709-915F-0C135828F3CB}"/>
            </c:ext>
          </c:extLst>
        </c:ser>
        <c:ser>
          <c:idx val="3"/>
          <c:order val="2"/>
          <c:tx>
            <c:strRef>
              <c:f>'20'!$E$12</c:f>
              <c:strCache>
                <c:ptCount val="1"/>
                <c:pt idx="0">
                  <c:v>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E3-4709-915F-0C135828F3C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E3-4709-915F-0C135828F3C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4E3-4709-915F-0C135828F3CB}"/>
              </c:ext>
            </c:extLst>
          </c:dPt>
          <c:cat>
            <c:strRef>
              <c:f>'20'!$F$9:$Q$9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'20'!$F$12:$Q$12</c:f>
              <c:numCache>
                <c:formatCode>0.0%</c:formatCode>
                <c:ptCount val="12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0.84614093263867418</c:v>
                </c:pt>
                <c:pt idx="4">
                  <c:v>0.85372253941032028</c:v>
                </c:pt>
                <c:pt idx="5">
                  <c:v>0.88661720933541788</c:v>
                </c:pt>
                <c:pt idx="6">
                  <c:v>0.9170358912424007</c:v>
                </c:pt>
                <c:pt idx="7">
                  <c:v>0.92986516374560813</c:v>
                </c:pt>
                <c:pt idx="8">
                  <c:v>0.94554416238362538</c:v>
                </c:pt>
                <c:pt idx="9">
                  <c:v>0.93640955104631463</c:v>
                </c:pt>
                <c:pt idx="10">
                  <c:v>0.92683169212443672</c:v>
                </c:pt>
                <c:pt idx="11">
                  <c:v>0.95389156283783327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4E3-4709-915F-0C135828F3CB}"/>
            </c:ext>
          </c:extLst>
        </c:ser>
        <c:ser>
          <c:idx val="4"/>
          <c:order val="3"/>
          <c:tx>
            <c:strRef>
              <c:f>'20'!$E$13</c:f>
              <c:strCache>
                <c:ptCount val="1"/>
                <c:pt idx="0">
                  <c:v>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54E3-4709-915F-0C135828F3C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54E3-4709-915F-0C135828F3C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54E3-4709-915F-0C135828F3CB}"/>
              </c:ext>
            </c:extLst>
          </c:dPt>
          <c:cat>
            <c:strRef>
              <c:f>'20'!$F$9:$Q$9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'20'!$F$13:$Q$13</c:f>
              <c:numCache>
                <c:formatCode>0.0%</c:formatCode>
                <c:ptCount val="12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0.80994437600260916</c:v>
                </c:pt>
                <c:pt idx="4">
                  <c:v>0.81249575908889016</c:v>
                </c:pt>
                <c:pt idx="5">
                  <c:v>0.8419586677449522</c:v>
                </c:pt>
                <c:pt idx="6">
                  <c:v>0.86304038223637314</c:v>
                </c:pt>
                <c:pt idx="7">
                  <c:v>0.87267780038643072</c:v>
                </c:pt>
                <c:pt idx="8">
                  <c:v>0.87879622067329199</c:v>
                </c:pt>
                <c:pt idx="9">
                  <c:v>0.86413976738238785</c:v>
                </c:pt>
                <c:pt idx="10">
                  <c:v>0.85173881886618652</c:v>
                </c:pt>
                <c:pt idx="11">
                  <c:v>0.8766129293889644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4E3-4709-915F-0C135828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6015241274695977"/>
          <c:w val="1"/>
          <c:h val="0.2397608690484679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'2'!$J$11:$P$11</c:f>
              <c:numCache>
                <c:formatCode>General</c:formatCode>
                <c:ptCount val="7"/>
                <c:pt idx="0" formatCode="0">
                  <c:v>73</c:v>
                </c:pt>
                <c:pt idx="1">
                  <c:v>71</c:v>
                </c:pt>
                <c:pt idx="2">
                  <c:v>67</c:v>
                </c:pt>
                <c:pt idx="3">
                  <c:v>65</c:v>
                </c:pt>
                <c:pt idx="4">
                  <c:v>65</c:v>
                </c:pt>
                <c:pt idx="5">
                  <c:v>64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0C-93F7-E1668311B333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'2'!$J$15:$P$15</c:f>
              <c:numCache>
                <c:formatCode>General</c:formatCode>
                <c:ptCount val="7"/>
                <c:pt idx="0" formatCode="#,##0">
                  <c:v>322</c:v>
                </c:pt>
                <c:pt idx="1">
                  <c:v>278</c:v>
                </c:pt>
                <c:pt idx="2">
                  <c:v>162</c:v>
                </c:pt>
                <c:pt idx="3">
                  <c:v>157</c:v>
                </c:pt>
                <c:pt idx="4">
                  <c:v>151</c:v>
                </c:pt>
                <c:pt idx="5">
                  <c:v>143</c:v>
                </c:pt>
                <c:pt idx="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0C-93F7-E1668311B333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'2'!$J$12:$P$12</c:f>
              <c:numCache>
                <c:formatCode>General</c:formatCode>
                <c:ptCount val="7"/>
                <c:pt idx="0" formatCode="#,##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122</c:v>
                </c:pt>
                <c:pt idx="4">
                  <c:v>115</c:v>
                </c:pt>
                <c:pt idx="5">
                  <c:v>111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0C-93F7-E1668311B333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'2'!$J$13:$P$13</c:f>
              <c:numCache>
                <c:formatCode>General</c:formatCode>
                <c:ptCount val="7"/>
                <c:pt idx="0" formatCode="#,##0">
                  <c:v>960</c:v>
                </c:pt>
                <c:pt idx="1">
                  <c:v>922</c:v>
                </c:pt>
                <c:pt idx="2">
                  <c:v>760</c:v>
                </c:pt>
                <c:pt idx="3">
                  <c:v>682</c:v>
                </c:pt>
                <c:pt idx="4">
                  <c:v>629</c:v>
                </c:pt>
                <c:pt idx="5">
                  <c:v>594</c:v>
                </c:pt>
                <c:pt idx="6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D-490C-93F7-E1668311B333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'2'!$J$16:$P$16</c:f>
              <c:numCache>
                <c:formatCode>General</c:formatCode>
                <c:ptCount val="7"/>
                <c:pt idx="0" formatCode="#,##0">
                  <c:v>302</c:v>
                </c:pt>
                <c:pt idx="1">
                  <c:v>261</c:v>
                </c:pt>
                <c:pt idx="2">
                  <c:v>183</c:v>
                </c:pt>
                <c:pt idx="3">
                  <c:v>171</c:v>
                </c:pt>
                <c:pt idx="4">
                  <c:v>164</c:v>
                </c:pt>
                <c:pt idx="5">
                  <c:v>158</c:v>
                </c:pt>
                <c:pt idx="6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D-490C-93F7-E1668311B333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'2'!$J$14:$P$14</c:f>
              <c:numCache>
                <c:formatCode>General</c:formatCode>
                <c:ptCount val="7"/>
                <c:pt idx="0" formatCode="#,##0">
                  <c:v>146</c:v>
                </c:pt>
                <c:pt idx="1">
                  <c:v>137</c:v>
                </c:pt>
                <c:pt idx="2">
                  <c:v>98</c:v>
                </c:pt>
                <c:pt idx="3">
                  <c:v>89</c:v>
                </c:pt>
                <c:pt idx="4">
                  <c:v>82</c:v>
                </c:pt>
                <c:pt idx="5">
                  <c:v>82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D-490C-93F7-E1668311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2325595227790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'20'!$D$10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'20'!$F$8:$Q$8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'20'!$F$10:$Q$10</c:f>
              <c:numCache>
                <c:formatCode>0.0</c:formatCode>
                <c:ptCount val="12"/>
                <c:pt idx="0">
                  <c:v>7.8151454190000039E-2</c:v>
                </c:pt>
                <c:pt idx="1">
                  <c:v>0.62008627203</c:v>
                </c:pt>
                <c:pt idx="2">
                  <c:v>1.28556369815</c:v>
                </c:pt>
                <c:pt idx="3">
                  <c:v>1.0585260531899998</c:v>
                </c:pt>
                <c:pt idx="4">
                  <c:v>0.86103292665000042</c:v>
                </c:pt>
                <c:pt idx="5">
                  <c:v>1.7808971252599999</c:v>
                </c:pt>
                <c:pt idx="6">
                  <c:v>3.1352554921400029</c:v>
                </c:pt>
                <c:pt idx="7">
                  <c:v>3.0092985131799987</c:v>
                </c:pt>
                <c:pt idx="8">
                  <c:v>0.50529461569999978</c:v>
                </c:pt>
                <c:pt idx="9">
                  <c:v>1.1709360628400001</c:v>
                </c:pt>
                <c:pt idx="10">
                  <c:v>1.8079929503500001</c:v>
                </c:pt>
                <c:pt idx="11">
                  <c:v>1.89736453372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A-498E-B6AB-E78377513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'20'!$D$11</c:f>
              <c:strCache>
                <c:ptCount val="1"/>
                <c:pt idx="0">
                  <c:v>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3DA-498E-B6AB-E7837751314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3DA-498E-B6AB-E7837751314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DA-498E-B6AB-E7837751314B}"/>
              </c:ext>
            </c:extLst>
          </c:dPt>
          <c:cat>
            <c:strRef>
              <c:f>'20'!$F$9:$Q$9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'20'!$F$11:$Q$11</c:f>
              <c:numCache>
                <c:formatCode>0.0%</c:formatCode>
                <c:ptCount val="12"/>
                <c:pt idx="0">
                  <c:v>0.42949999999999999</c:v>
                </c:pt>
                <c:pt idx="1">
                  <c:v>0.44650000000000001</c:v>
                </c:pt>
                <c:pt idx="2">
                  <c:v>0.4365</c:v>
                </c:pt>
                <c:pt idx="3">
                  <c:v>0.38517498926360649</c:v>
                </c:pt>
                <c:pt idx="4">
                  <c:v>0.39287876388560677</c:v>
                </c:pt>
                <c:pt idx="5">
                  <c:v>0.41276313235329293</c:v>
                </c:pt>
                <c:pt idx="6">
                  <c:v>0.43631404642247218</c:v>
                </c:pt>
                <c:pt idx="7">
                  <c:v>0.42302912754677452</c:v>
                </c:pt>
                <c:pt idx="8">
                  <c:v>0.42911997878948932</c:v>
                </c:pt>
                <c:pt idx="9">
                  <c:v>0.41418007185447397</c:v>
                </c:pt>
                <c:pt idx="10">
                  <c:v>0.40638803180915029</c:v>
                </c:pt>
                <c:pt idx="11">
                  <c:v>0.42719920883779028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DA-498E-B6AB-E7837751314B}"/>
            </c:ext>
          </c:extLst>
        </c:ser>
        <c:ser>
          <c:idx val="3"/>
          <c:order val="2"/>
          <c:tx>
            <c:strRef>
              <c:f>'20'!$D$12</c:f>
              <c:strCache>
                <c:ptCount val="1"/>
                <c:pt idx="0">
                  <c:v>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3DA-498E-B6AB-E7837751314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3DA-498E-B6AB-E7837751314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13DA-498E-B6AB-E7837751314B}"/>
              </c:ext>
            </c:extLst>
          </c:dPt>
          <c:cat>
            <c:strRef>
              <c:f>'20'!$F$9:$Q$9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'20'!$F$12:$Q$12</c:f>
              <c:numCache>
                <c:formatCode>0.0%</c:formatCode>
                <c:ptCount val="12"/>
                <c:pt idx="0">
                  <c:v>0.90429999999999999</c:v>
                </c:pt>
                <c:pt idx="1">
                  <c:v>0.8982</c:v>
                </c:pt>
                <c:pt idx="2">
                  <c:v>0.89300000000000002</c:v>
                </c:pt>
                <c:pt idx="3">
                  <c:v>0.84614093263867418</c:v>
                </c:pt>
                <c:pt idx="4">
                  <c:v>0.85372253941032028</c:v>
                </c:pt>
                <c:pt idx="5">
                  <c:v>0.88661720933541788</c:v>
                </c:pt>
                <c:pt idx="6">
                  <c:v>0.9170358912424007</c:v>
                </c:pt>
                <c:pt idx="7">
                  <c:v>0.92986516374560813</c:v>
                </c:pt>
                <c:pt idx="8">
                  <c:v>0.94554416238362538</c:v>
                </c:pt>
                <c:pt idx="9">
                  <c:v>0.93640955104631463</c:v>
                </c:pt>
                <c:pt idx="10">
                  <c:v>0.92683169212443672</c:v>
                </c:pt>
                <c:pt idx="11">
                  <c:v>0.95389156283783327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3DA-498E-B6AB-E7837751314B}"/>
            </c:ext>
          </c:extLst>
        </c:ser>
        <c:ser>
          <c:idx val="4"/>
          <c:order val="3"/>
          <c:tx>
            <c:strRef>
              <c:f>'20'!$D$13</c:f>
              <c:strCache>
                <c:ptCount val="1"/>
                <c:pt idx="0">
                  <c:v>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13DA-498E-B6AB-E7837751314B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13DA-498E-B6AB-E7837751314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13DA-498E-B6AB-E7837751314B}"/>
              </c:ext>
            </c:extLst>
          </c:dPt>
          <c:cat>
            <c:strRef>
              <c:f>'20'!$F$9:$Q$9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'20'!$F$13:$Q$13</c:f>
              <c:numCache>
                <c:formatCode>0.0%</c:formatCode>
                <c:ptCount val="12"/>
                <c:pt idx="0">
                  <c:v>0.86929999999999996</c:v>
                </c:pt>
                <c:pt idx="1">
                  <c:v>0.86450000000000005</c:v>
                </c:pt>
                <c:pt idx="2">
                  <c:v>0.8609</c:v>
                </c:pt>
                <c:pt idx="3">
                  <c:v>0.80994437600260916</c:v>
                </c:pt>
                <c:pt idx="4">
                  <c:v>0.81249575908889016</c:v>
                </c:pt>
                <c:pt idx="5">
                  <c:v>0.8419586677449522</c:v>
                </c:pt>
                <c:pt idx="6">
                  <c:v>0.86304038223637314</c:v>
                </c:pt>
                <c:pt idx="7">
                  <c:v>0.87267780038643072</c:v>
                </c:pt>
                <c:pt idx="8">
                  <c:v>0.87879622067329199</c:v>
                </c:pt>
                <c:pt idx="9">
                  <c:v>0.86413976738238785</c:v>
                </c:pt>
                <c:pt idx="10">
                  <c:v>0.85173881886618652</c:v>
                </c:pt>
                <c:pt idx="11">
                  <c:v>0.8766129293889644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3DA-498E-B6AB-E78377513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6015241274695977"/>
          <c:w val="1"/>
          <c:h val="0.2397608690484679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726805954807355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'21'!$G$8:$R$8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'21'!$G$9:$R$9</c:f>
              <c:numCache>
                <c:formatCode>0.0</c:formatCode>
                <c:ptCount val="12"/>
                <c:pt idx="0">
                  <c:v>7.8151454190000039E-2</c:v>
                </c:pt>
                <c:pt idx="1">
                  <c:v>0.62008627203</c:v>
                </c:pt>
                <c:pt idx="2">
                  <c:v>1.28556369815</c:v>
                </c:pt>
                <c:pt idx="3">
                  <c:v>1.0585260531899998</c:v>
                </c:pt>
                <c:pt idx="4">
                  <c:v>0.86103292665000042</c:v>
                </c:pt>
                <c:pt idx="5">
                  <c:v>1.7808971252599999</c:v>
                </c:pt>
                <c:pt idx="6">
                  <c:v>3.1352554921400029</c:v>
                </c:pt>
                <c:pt idx="7">
                  <c:v>3.0092985131799987</c:v>
                </c:pt>
                <c:pt idx="8">
                  <c:v>0.50529461569999978</c:v>
                </c:pt>
                <c:pt idx="9">
                  <c:v>1.1709360628400001</c:v>
                </c:pt>
                <c:pt idx="10">
                  <c:v>1.8079929503500001</c:v>
                </c:pt>
                <c:pt idx="11">
                  <c:v>1.89736453372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15C-B7E9-3558ED7FB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'21'!$F$10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D80-415C-B7E9-3558ED7FBC8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80-415C-B7E9-3558ED7FBC8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D80-415C-B7E9-3558ED7FBC81}"/>
              </c:ext>
            </c:extLst>
          </c:dPt>
          <c:cat>
            <c:strRef>
              <c:f>'21'!$G$8:$R$8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'21'!$G$10:$R$10</c:f>
              <c:numCache>
                <c:formatCode>0.0%</c:formatCode>
                <c:ptCount val="12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2.185504162952193E-2</c:v>
                </c:pt>
                <c:pt idx="4">
                  <c:v>1.833792240408184E-2</c:v>
                </c:pt>
                <c:pt idx="5">
                  <c:v>3.7906561034289951E-2</c:v>
                </c:pt>
                <c:pt idx="6">
                  <c:v>6.5736111983963882E-2</c:v>
                </c:pt>
                <c:pt idx="7">
                  <c:v>6.2255343541365388E-2</c:v>
                </c:pt>
                <c:pt idx="8">
                  <c:v>1.02289345910174E-2</c:v>
                </c:pt>
                <c:pt idx="9">
                  <c:v>2.3832620616249509E-2</c:v>
                </c:pt>
                <c:pt idx="10">
                  <c:v>3.6718102983315633E-2</c:v>
                </c:pt>
                <c:pt idx="11">
                  <c:v>3.8339298577537637E-2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D80-415C-B7E9-3558ED7FBC81}"/>
            </c:ext>
          </c:extLst>
        </c:ser>
        <c:ser>
          <c:idx val="3"/>
          <c:order val="2"/>
          <c:tx>
            <c:strRef>
              <c:f>'21'!$F$11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80-415C-B7E9-3558ED7FBC8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80-415C-B7E9-3558ED7FBC8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80-415C-B7E9-3558ED7FBC81}"/>
              </c:ext>
            </c:extLst>
          </c:dPt>
          <c:cat>
            <c:strRef>
              <c:f>'21'!$G$8:$R$8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'21'!$G$11:$R$11</c:f>
              <c:numCache>
                <c:formatCode>0.0%</c:formatCode>
                <c:ptCount val="12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4.8974494299246427E-2</c:v>
                </c:pt>
                <c:pt idx="4">
                  <c:v>4.2147439589360902E-2</c:v>
                </c:pt>
                <c:pt idx="5">
                  <c:v>8.6012460813365305E-2</c:v>
                </c:pt>
                <c:pt idx="6">
                  <c:v>0.14873481565383251</c:v>
                </c:pt>
                <c:pt idx="7">
                  <c:v>0.14232633419214361</c:v>
                </c:pt>
                <c:pt idx="8">
                  <c:v>2.5191950122158819E-2</c:v>
                </c:pt>
                <c:pt idx="9">
                  <c:v>5.9562615409112507E-2</c:v>
                </c:pt>
                <c:pt idx="10">
                  <c:v>9.3492061001438836E-2</c:v>
                </c:pt>
                <c:pt idx="11">
                  <c:v>9.9628615273467225E-2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D80-415C-B7E9-3558ED7FB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946182676908789"/>
          <c:w val="1"/>
          <c:h val="0.135205484858944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726805954807355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'21'!$E$9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'21'!$G$7:$R$7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'21'!$G$9:$R$9</c:f>
              <c:numCache>
                <c:formatCode>0.0</c:formatCode>
                <c:ptCount val="12"/>
                <c:pt idx="0">
                  <c:v>7.8151454190000039E-2</c:v>
                </c:pt>
                <c:pt idx="1">
                  <c:v>0.62008627203</c:v>
                </c:pt>
                <c:pt idx="2">
                  <c:v>1.28556369815</c:v>
                </c:pt>
                <c:pt idx="3">
                  <c:v>1.0585260531899998</c:v>
                </c:pt>
                <c:pt idx="4">
                  <c:v>0.86103292665000042</c:v>
                </c:pt>
                <c:pt idx="5">
                  <c:v>1.7808971252599999</c:v>
                </c:pt>
                <c:pt idx="6">
                  <c:v>3.1352554921400029</c:v>
                </c:pt>
                <c:pt idx="7">
                  <c:v>3.0092985131799987</c:v>
                </c:pt>
                <c:pt idx="8">
                  <c:v>0.50529461569999978</c:v>
                </c:pt>
                <c:pt idx="9">
                  <c:v>1.1709360628400001</c:v>
                </c:pt>
                <c:pt idx="10">
                  <c:v>1.8079929503500001</c:v>
                </c:pt>
                <c:pt idx="11">
                  <c:v>1.89736453372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5-40D9-81C9-81CAD09A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'21'!$E$10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E5-40D9-81C9-81CAD09A890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E5-40D9-81C9-81CAD09A890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2E5-40D9-81C9-81CAD09A890A}"/>
              </c:ext>
            </c:extLst>
          </c:dPt>
          <c:cat>
            <c:strRef>
              <c:f>'21'!$G$7:$R$7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'21'!$G$10:$R$10</c:f>
              <c:numCache>
                <c:formatCode>0.0%</c:formatCode>
                <c:ptCount val="12"/>
                <c:pt idx="0">
                  <c:v>1E-3</c:v>
                </c:pt>
                <c:pt idx="1">
                  <c:v>1.77E-2</c:v>
                </c:pt>
                <c:pt idx="2">
                  <c:v>3.3599999999999998E-2</c:v>
                </c:pt>
                <c:pt idx="3">
                  <c:v>2.185504162952193E-2</c:v>
                </c:pt>
                <c:pt idx="4">
                  <c:v>1.833792240408184E-2</c:v>
                </c:pt>
                <c:pt idx="5">
                  <c:v>3.7906561034289951E-2</c:v>
                </c:pt>
                <c:pt idx="6">
                  <c:v>6.5736111983963882E-2</c:v>
                </c:pt>
                <c:pt idx="7">
                  <c:v>6.2255343541365388E-2</c:v>
                </c:pt>
                <c:pt idx="8">
                  <c:v>1.02289345910174E-2</c:v>
                </c:pt>
                <c:pt idx="9">
                  <c:v>2.3832620616249509E-2</c:v>
                </c:pt>
                <c:pt idx="10">
                  <c:v>3.6718102983315633E-2</c:v>
                </c:pt>
                <c:pt idx="11">
                  <c:v>3.8339298577537637E-2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2E5-40D9-81C9-81CAD09A890A}"/>
            </c:ext>
          </c:extLst>
        </c:ser>
        <c:ser>
          <c:idx val="3"/>
          <c:order val="2"/>
          <c:tx>
            <c:strRef>
              <c:f>'21'!$E$11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2E5-40D9-81C9-81CAD09A890A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2E5-40D9-81C9-81CAD09A890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2E5-40D9-81C9-81CAD09A890A}"/>
              </c:ext>
            </c:extLst>
          </c:dPt>
          <c:cat>
            <c:strRef>
              <c:f>'21'!$G$7:$R$7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'21'!$G$11:$R$11</c:f>
              <c:numCache>
                <c:formatCode>0.0%</c:formatCode>
                <c:ptCount val="12"/>
                <c:pt idx="0">
                  <c:v>2.2000000000000001E-3</c:v>
                </c:pt>
                <c:pt idx="1">
                  <c:v>3.9300000000000002E-2</c:v>
                </c:pt>
                <c:pt idx="2">
                  <c:v>7.4899999999999994E-2</c:v>
                </c:pt>
                <c:pt idx="3">
                  <c:v>4.8974494299246427E-2</c:v>
                </c:pt>
                <c:pt idx="4">
                  <c:v>4.2147439589360902E-2</c:v>
                </c:pt>
                <c:pt idx="5">
                  <c:v>8.6012460813365305E-2</c:v>
                </c:pt>
                <c:pt idx="6">
                  <c:v>0.14873481565383251</c:v>
                </c:pt>
                <c:pt idx="7">
                  <c:v>0.14232633419214361</c:v>
                </c:pt>
                <c:pt idx="8">
                  <c:v>2.5191950122158819E-2</c:v>
                </c:pt>
                <c:pt idx="9">
                  <c:v>5.9562615409112507E-2</c:v>
                </c:pt>
                <c:pt idx="10">
                  <c:v>9.3492061001438836E-2</c:v>
                </c:pt>
                <c:pt idx="11">
                  <c:v>9.9628615273467225E-2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2E5-40D9-81C9-81CAD09A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946182676908789"/>
          <c:w val="1"/>
          <c:h val="0.135205484858944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1811023622048"/>
          <c:y val="5.4192329184029893E-2"/>
          <c:w val="0.79837335958005251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'22'!$G$12</c:f>
              <c:strCache>
                <c:ptCount val="1"/>
                <c:pt idx="0">
                  <c:v>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'22'!$H$10:$AF$11</c:f>
              <c:multiLvlStrCache>
                <c:ptCount val="25"/>
                <c:lvl>
                  <c:pt idx="3">
                    <c:v>IV.21</c:v>
                  </c:pt>
                  <c:pt idx="7">
                    <c:v>IV.22</c:v>
                  </c:pt>
                  <c:pt idx="11">
                    <c:v>IV.23</c:v>
                  </c:pt>
                  <c:pt idx="16">
                    <c:v>IV.21</c:v>
                  </c:pt>
                  <c:pt idx="20">
                    <c:v>IV.22</c:v>
                  </c:pt>
                  <c:pt idx="24">
                    <c:v>IV.23</c:v>
                  </c:pt>
                </c:lvl>
                <c:lvl>
                  <c:pt idx="0">
                    <c:v>Брутто</c:v>
                  </c:pt>
                  <c:pt idx="13">
                    <c:v>Нетто</c:v>
                  </c:pt>
                </c:lvl>
              </c:multiLvlStrCache>
            </c:multiLvlStrRef>
          </c:cat>
          <c:val>
            <c:numRef>
              <c:f>'22'!$H$12:$AF$12</c:f>
              <c:numCache>
                <c:formatCode>0.0%</c:formatCode>
                <c:ptCount val="25"/>
                <c:pt idx="0">
                  <c:v>0.42949999999999999</c:v>
                </c:pt>
                <c:pt idx="1">
                  <c:v>0.44366732814771931</c:v>
                </c:pt>
                <c:pt idx="2">
                  <c:v>0.43909649326029049</c:v>
                </c:pt>
                <c:pt idx="3">
                  <c:v>0.38517498926360649</c:v>
                </c:pt>
                <c:pt idx="4">
                  <c:v>0.39287876388560677</c:v>
                </c:pt>
                <c:pt idx="5">
                  <c:v>0.41276313235329293</c:v>
                </c:pt>
                <c:pt idx="6">
                  <c:v>0.43631404642247218</c:v>
                </c:pt>
                <c:pt idx="7">
                  <c:v>0.42302912754677452</c:v>
                </c:pt>
                <c:pt idx="8">
                  <c:v>0.42911997878948932</c:v>
                </c:pt>
                <c:pt idx="9">
                  <c:v>0.41418007185447397</c:v>
                </c:pt>
                <c:pt idx="10">
                  <c:v>0.40638803180915029</c:v>
                </c:pt>
                <c:pt idx="11">
                  <c:v>0.42719920883779028</c:v>
                </c:pt>
                <c:pt idx="13">
                  <c:v>0.4000547487963711</c:v>
                </c:pt>
                <c:pt idx="14">
                  <c:v>0.41960840472493399</c:v>
                </c:pt>
                <c:pt idx="15">
                  <c:v>0.41047945723418661</c:v>
                </c:pt>
                <c:pt idx="16">
                  <c:v>0.42322307890241379</c:v>
                </c:pt>
                <c:pt idx="17">
                  <c:v>0.42123236796478558</c:v>
                </c:pt>
                <c:pt idx="18">
                  <c:v>0.40785732962812787</c:v>
                </c:pt>
                <c:pt idx="19">
                  <c:v>0.41094194272109302</c:v>
                </c:pt>
                <c:pt idx="20">
                  <c:v>0.40256523202341532</c:v>
                </c:pt>
                <c:pt idx="21">
                  <c:v>0.40312966121882732</c:v>
                </c:pt>
                <c:pt idx="22">
                  <c:v>0.42480489758591472</c:v>
                </c:pt>
                <c:pt idx="23">
                  <c:v>0.43470334720255871</c:v>
                </c:pt>
                <c:pt idx="24">
                  <c:v>0.44051272625037652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D-4423-962F-CAED95393C83}"/>
            </c:ext>
          </c:extLst>
        </c:ser>
        <c:ser>
          <c:idx val="1"/>
          <c:order val="1"/>
          <c:tx>
            <c:strRef>
              <c:f>'22'!$G$13</c:f>
              <c:strCache>
                <c:ptCount val="1"/>
                <c:pt idx="0">
                  <c:v>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'22'!$H$10:$AF$11</c:f>
              <c:multiLvlStrCache>
                <c:ptCount val="25"/>
                <c:lvl>
                  <c:pt idx="3">
                    <c:v>IV.21</c:v>
                  </c:pt>
                  <c:pt idx="7">
                    <c:v>IV.22</c:v>
                  </c:pt>
                  <c:pt idx="11">
                    <c:v>IV.23</c:v>
                  </c:pt>
                  <c:pt idx="16">
                    <c:v>IV.21</c:v>
                  </c:pt>
                  <c:pt idx="20">
                    <c:v>IV.22</c:v>
                  </c:pt>
                  <c:pt idx="24">
                    <c:v>IV.23</c:v>
                  </c:pt>
                </c:lvl>
                <c:lvl>
                  <c:pt idx="0">
                    <c:v>Брутто</c:v>
                  </c:pt>
                  <c:pt idx="13">
                    <c:v>Нетто</c:v>
                  </c:pt>
                </c:lvl>
              </c:multiLvlStrCache>
            </c:multiLvlStrRef>
          </c:cat>
          <c:val>
            <c:numRef>
              <c:f>'22'!$H$13:$AF$13</c:f>
              <c:numCache>
                <c:formatCode>0.0%</c:formatCode>
                <c:ptCount val="25"/>
                <c:pt idx="0">
                  <c:v>0.90429999999999999</c:v>
                </c:pt>
                <c:pt idx="1">
                  <c:v>0.90525701555864158</c:v>
                </c:pt>
                <c:pt idx="2">
                  <c:v>0.90968310900918015</c:v>
                </c:pt>
                <c:pt idx="3">
                  <c:v>0.84614093263867418</c:v>
                </c:pt>
                <c:pt idx="4">
                  <c:v>0.85372253941032028</c:v>
                </c:pt>
                <c:pt idx="5">
                  <c:v>0.88661720933541788</c:v>
                </c:pt>
                <c:pt idx="6">
                  <c:v>0.9170358912424007</c:v>
                </c:pt>
                <c:pt idx="7">
                  <c:v>0.92986516374560813</c:v>
                </c:pt>
                <c:pt idx="8">
                  <c:v>0.94578008226752375</c:v>
                </c:pt>
                <c:pt idx="9">
                  <c:v>0.9363888194482437</c:v>
                </c:pt>
                <c:pt idx="10">
                  <c:v>0.92683169212443672</c:v>
                </c:pt>
                <c:pt idx="11">
                  <c:v>0.95389156283783327</c:v>
                </c:pt>
                <c:pt idx="13">
                  <c:v>0.98022681091678687</c:v>
                </c:pt>
                <c:pt idx="14">
                  <c:v>1.002263787913495</c:v>
                </c:pt>
                <c:pt idx="15">
                  <c:v>0.99490937286525649</c:v>
                </c:pt>
                <c:pt idx="16">
                  <c:v>0.99427357057106003</c:v>
                </c:pt>
                <c:pt idx="17">
                  <c:v>0.98569587810642822</c:v>
                </c:pt>
                <c:pt idx="18">
                  <c:v>0.98017630777300158</c:v>
                </c:pt>
                <c:pt idx="19">
                  <c:v>0.9818029697237991</c:v>
                </c:pt>
                <c:pt idx="20">
                  <c:v>0.99161981439040625</c:v>
                </c:pt>
                <c:pt idx="21">
                  <c:v>0.99629587333219582</c:v>
                </c:pt>
                <c:pt idx="22">
                  <c:v>1.0202152701853731</c:v>
                </c:pt>
                <c:pt idx="23">
                  <c:v>1.0245464531761681</c:v>
                </c:pt>
                <c:pt idx="24">
                  <c:v>1.0330356446491711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D-4423-962F-CAED95393C83}"/>
            </c:ext>
          </c:extLst>
        </c:ser>
        <c:ser>
          <c:idx val="2"/>
          <c:order val="2"/>
          <c:tx>
            <c:strRef>
              <c:f>'22'!$G$14</c:f>
              <c:strCache>
                <c:ptCount val="1"/>
                <c:pt idx="0">
                  <c:v>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'22'!$H$10:$AF$11</c:f>
              <c:multiLvlStrCache>
                <c:ptCount val="25"/>
                <c:lvl>
                  <c:pt idx="3">
                    <c:v>IV.21</c:v>
                  </c:pt>
                  <c:pt idx="7">
                    <c:v>IV.22</c:v>
                  </c:pt>
                  <c:pt idx="11">
                    <c:v>IV.23</c:v>
                  </c:pt>
                  <c:pt idx="16">
                    <c:v>IV.21</c:v>
                  </c:pt>
                  <c:pt idx="20">
                    <c:v>IV.22</c:v>
                  </c:pt>
                  <c:pt idx="24">
                    <c:v>IV.23</c:v>
                  </c:pt>
                </c:lvl>
                <c:lvl>
                  <c:pt idx="0">
                    <c:v>Брутто</c:v>
                  </c:pt>
                  <c:pt idx="13">
                    <c:v>Нетто</c:v>
                  </c:pt>
                </c:lvl>
              </c:multiLvlStrCache>
            </c:multiLvlStrRef>
          </c:cat>
          <c:val>
            <c:numRef>
              <c:f>'22'!$H$14:$AF$14</c:f>
              <c:numCache>
                <c:formatCode>0.0%</c:formatCode>
                <c:ptCount val="25"/>
                <c:pt idx="0">
                  <c:v>0.86929999999999996</c:v>
                </c:pt>
                <c:pt idx="1">
                  <c:v>0.87152642149335091</c:v>
                </c:pt>
                <c:pt idx="2">
                  <c:v>0.87787886401811543</c:v>
                </c:pt>
                <c:pt idx="3">
                  <c:v>0.80994437600260916</c:v>
                </c:pt>
                <c:pt idx="4">
                  <c:v>0.81249575908889016</c:v>
                </c:pt>
                <c:pt idx="5">
                  <c:v>0.8419586677449522</c:v>
                </c:pt>
                <c:pt idx="6">
                  <c:v>0.86304038223637314</c:v>
                </c:pt>
                <c:pt idx="7">
                  <c:v>0.87267780038643072</c:v>
                </c:pt>
                <c:pt idx="8">
                  <c:v>0.87903214055719037</c:v>
                </c:pt>
                <c:pt idx="9">
                  <c:v>0.86411903578431692</c:v>
                </c:pt>
                <c:pt idx="10">
                  <c:v>0.85173881886618652</c:v>
                </c:pt>
                <c:pt idx="11">
                  <c:v>0.8766129293889644</c:v>
                </c:pt>
                <c:pt idx="13">
                  <c:v>0.93632128440288109</c:v>
                </c:pt>
                <c:pt idx="14">
                  <c:v>0.95968633710317452</c:v>
                </c:pt>
                <c:pt idx="15">
                  <c:v>0.95541111346988883</c:v>
                </c:pt>
                <c:pt idx="16">
                  <c:v>0.94943281441368244</c:v>
                </c:pt>
                <c:pt idx="17">
                  <c:v>0.93519934464326793</c:v>
                </c:pt>
                <c:pt idx="18">
                  <c:v>0.92623790747205881</c:v>
                </c:pt>
                <c:pt idx="19">
                  <c:v>0.91768287188164477</c:v>
                </c:pt>
                <c:pt idx="20">
                  <c:v>0.92515556158618317</c:v>
                </c:pt>
                <c:pt idx="21">
                  <c:v>0.91966401520312002</c:v>
                </c:pt>
                <c:pt idx="22">
                  <c:v>0.93781492929239618</c:v>
                </c:pt>
                <c:pt idx="23">
                  <c:v>0.9394401929283327</c:v>
                </c:pt>
                <c:pt idx="24">
                  <c:v>0.94609805940943803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4D-4423-962F-CAED95393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9084727030543476"/>
          <c:w val="0.93333333333333335"/>
          <c:h val="9.36663528650683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1811023622048"/>
          <c:y val="5.4192329184029893E-2"/>
          <c:w val="0.79837335958005251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'22'!$G$12</c:f>
              <c:strCache>
                <c:ptCount val="1"/>
                <c:pt idx="0">
                  <c:v>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'22'!$H$8:$AF$9</c:f>
              <c:multiLvlStrCache>
                <c:ptCount val="25"/>
                <c:lvl>
                  <c:pt idx="3">
                    <c:v>Q4.21</c:v>
                  </c:pt>
                  <c:pt idx="7">
                    <c:v>Q4.22</c:v>
                  </c:pt>
                  <c:pt idx="11">
                    <c:v>Q4.23</c:v>
                  </c:pt>
                  <c:pt idx="16">
                    <c:v>Q4.21</c:v>
                  </c:pt>
                  <c:pt idx="20">
                    <c:v>Q4.22</c:v>
                  </c:pt>
                  <c:pt idx="24">
                    <c:v>Q4.23</c:v>
                  </c:pt>
                </c:lvl>
                <c:lvl>
                  <c:pt idx="0">
                    <c:v>Gross</c:v>
                  </c:pt>
                  <c:pt idx="13">
                    <c:v>Net</c:v>
                  </c:pt>
                </c:lvl>
              </c:multiLvlStrCache>
            </c:multiLvlStrRef>
          </c:cat>
          <c:val>
            <c:numRef>
              <c:f>'22'!$H$12:$AF$12</c:f>
              <c:numCache>
                <c:formatCode>0.0%</c:formatCode>
                <c:ptCount val="25"/>
                <c:pt idx="0">
                  <c:v>0.42949999999999999</c:v>
                </c:pt>
                <c:pt idx="1">
                  <c:v>0.44366732814771931</c:v>
                </c:pt>
                <c:pt idx="2">
                  <c:v>0.43909649326029049</c:v>
                </c:pt>
                <c:pt idx="3">
                  <c:v>0.38517498926360649</c:v>
                </c:pt>
                <c:pt idx="4">
                  <c:v>0.39287876388560677</c:v>
                </c:pt>
                <c:pt idx="5">
                  <c:v>0.41276313235329293</c:v>
                </c:pt>
                <c:pt idx="6">
                  <c:v>0.43631404642247218</c:v>
                </c:pt>
                <c:pt idx="7">
                  <c:v>0.42302912754677452</c:v>
                </c:pt>
                <c:pt idx="8">
                  <c:v>0.42911997878948932</c:v>
                </c:pt>
                <c:pt idx="9">
                  <c:v>0.41418007185447397</c:v>
                </c:pt>
                <c:pt idx="10">
                  <c:v>0.40638803180915029</c:v>
                </c:pt>
                <c:pt idx="11">
                  <c:v>0.42719920883779028</c:v>
                </c:pt>
                <c:pt idx="13">
                  <c:v>0.4000547487963711</c:v>
                </c:pt>
                <c:pt idx="14">
                  <c:v>0.41960840472493399</c:v>
                </c:pt>
                <c:pt idx="15">
                  <c:v>0.41047945723418661</c:v>
                </c:pt>
                <c:pt idx="16">
                  <c:v>0.42322307890241379</c:v>
                </c:pt>
                <c:pt idx="17">
                  <c:v>0.42123236796478558</c:v>
                </c:pt>
                <c:pt idx="18">
                  <c:v>0.40785732962812787</c:v>
                </c:pt>
                <c:pt idx="19">
                  <c:v>0.41094194272109302</c:v>
                </c:pt>
                <c:pt idx="20">
                  <c:v>0.40256523202341532</c:v>
                </c:pt>
                <c:pt idx="21">
                  <c:v>0.40312966121882732</c:v>
                </c:pt>
                <c:pt idx="22">
                  <c:v>0.42480489758591472</c:v>
                </c:pt>
                <c:pt idx="23">
                  <c:v>0.43470334720255871</c:v>
                </c:pt>
                <c:pt idx="24">
                  <c:v>0.44051272625037652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99-4782-9B17-9A0BD2FD8612}"/>
            </c:ext>
          </c:extLst>
        </c:ser>
        <c:ser>
          <c:idx val="1"/>
          <c:order val="1"/>
          <c:tx>
            <c:strRef>
              <c:f>'22'!$G$13</c:f>
              <c:strCache>
                <c:ptCount val="1"/>
                <c:pt idx="0">
                  <c:v>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'22'!$H$8:$AF$9</c:f>
              <c:multiLvlStrCache>
                <c:ptCount val="25"/>
                <c:lvl>
                  <c:pt idx="3">
                    <c:v>Q4.21</c:v>
                  </c:pt>
                  <c:pt idx="7">
                    <c:v>Q4.22</c:v>
                  </c:pt>
                  <c:pt idx="11">
                    <c:v>Q4.23</c:v>
                  </c:pt>
                  <c:pt idx="16">
                    <c:v>Q4.21</c:v>
                  </c:pt>
                  <c:pt idx="20">
                    <c:v>Q4.22</c:v>
                  </c:pt>
                  <c:pt idx="24">
                    <c:v>Q4.23</c:v>
                  </c:pt>
                </c:lvl>
                <c:lvl>
                  <c:pt idx="0">
                    <c:v>Gross</c:v>
                  </c:pt>
                  <c:pt idx="13">
                    <c:v>Net</c:v>
                  </c:pt>
                </c:lvl>
              </c:multiLvlStrCache>
            </c:multiLvlStrRef>
          </c:cat>
          <c:val>
            <c:numRef>
              <c:f>'22'!$H$13:$AF$13</c:f>
              <c:numCache>
                <c:formatCode>0.0%</c:formatCode>
                <c:ptCount val="25"/>
                <c:pt idx="0">
                  <c:v>0.90429999999999999</c:v>
                </c:pt>
                <c:pt idx="1">
                  <c:v>0.90525701555864158</c:v>
                </c:pt>
                <c:pt idx="2">
                  <c:v>0.90968310900918015</c:v>
                </c:pt>
                <c:pt idx="3">
                  <c:v>0.84614093263867418</c:v>
                </c:pt>
                <c:pt idx="4">
                  <c:v>0.85372253941032028</c:v>
                </c:pt>
                <c:pt idx="5">
                  <c:v>0.88661720933541788</c:v>
                </c:pt>
                <c:pt idx="6">
                  <c:v>0.9170358912424007</c:v>
                </c:pt>
                <c:pt idx="7">
                  <c:v>0.92986516374560813</c:v>
                </c:pt>
                <c:pt idx="8">
                  <c:v>0.94578008226752375</c:v>
                </c:pt>
                <c:pt idx="9">
                  <c:v>0.9363888194482437</c:v>
                </c:pt>
                <c:pt idx="10">
                  <c:v>0.92683169212443672</c:v>
                </c:pt>
                <c:pt idx="11">
                  <c:v>0.95389156283783327</c:v>
                </c:pt>
                <c:pt idx="13">
                  <c:v>0.98022681091678687</c:v>
                </c:pt>
                <c:pt idx="14">
                  <c:v>1.002263787913495</c:v>
                </c:pt>
                <c:pt idx="15">
                  <c:v>0.99490937286525649</c:v>
                </c:pt>
                <c:pt idx="16">
                  <c:v>0.99427357057106003</c:v>
                </c:pt>
                <c:pt idx="17">
                  <c:v>0.98569587810642822</c:v>
                </c:pt>
                <c:pt idx="18">
                  <c:v>0.98017630777300158</c:v>
                </c:pt>
                <c:pt idx="19">
                  <c:v>0.9818029697237991</c:v>
                </c:pt>
                <c:pt idx="20">
                  <c:v>0.99161981439040625</c:v>
                </c:pt>
                <c:pt idx="21">
                  <c:v>0.99629587333219582</c:v>
                </c:pt>
                <c:pt idx="22">
                  <c:v>1.0202152701853731</c:v>
                </c:pt>
                <c:pt idx="23">
                  <c:v>1.0245464531761681</c:v>
                </c:pt>
                <c:pt idx="24">
                  <c:v>1.0330356446491711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99-4782-9B17-9A0BD2FD8612}"/>
            </c:ext>
          </c:extLst>
        </c:ser>
        <c:ser>
          <c:idx val="2"/>
          <c:order val="2"/>
          <c:tx>
            <c:strRef>
              <c:f>'22'!$G$14</c:f>
              <c:strCache>
                <c:ptCount val="1"/>
                <c:pt idx="0">
                  <c:v>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'22'!$H$8:$AF$9</c:f>
              <c:multiLvlStrCache>
                <c:ptCount val="25"/>
                <c:lvl>
                  <c:pt idx="3">
                    <c:v>Q4.21</c:v>
                  </c:pt>
                  <c:pt idx="7">
                    <c:v>Q4.22</c:v>
                  </c:pt>
                  <c:pt idx="11">
                    <c:v>Q4.23</c:v>
                  </c:pt>
                  <c:pt idx="16">
                    <c:v>Q4.21</c:v>
                  </c:pt>
                  <c:pt idx="20">
                    <c:v>Q4.22</c:v>
                  </c:pt>
                  <c:pt idx="24">
                    <c:v>Q4.23</c:v>
                  </c:pt>
                </c:lvl>
                <c:lvl>
                  <c:pt idx="0">
                    <c:v>Gross</c:v>
                  </c:pt>
                  <c:pt idx="13">
                    <c:v>Net</c:v>
                  </c:pt>
                </c:lvl>
              </c:multiLvlStrCache>
            </c:multiLvlStrRef>
          </c:cat>
          <c:val>
            <c:numRef>
              <c:f>'22'!$H$14:$AF$14</c:f>
              <c:numCache>
                <c:formatCode>0.0%</c:formatCode>
                <c:ptCount val="25"/>
                <c:pt idx="0">
                  <c:v>0.86929999999999996</c:v>
                </c:pt>
                <c:pt idx="1">
                  <c:v>0.87152642149335091</c:v>
                </c:pt>
                <c:pt idx="2">
                  <c:v>0.87787886401811543</c:v>
                </c:pt>
                <c:pt idx="3">
                  <c:v>0.80994437600260916</c:v>
                </c:pt>
                <c:pt idx="4">
                  <c:v>0.81249575908889016</c:v>
                </c:pt>
                <c:pt idx="5">
                  <c:v>0.8419586677449522</c:v>
                </c:pt>
                <c:pt idx="6">
                  <c:v>0.86304038223637314</c:v>
                </c:pt>
                <c:pt idx="7">
                  <c:v>0.87267780038643072</c:v>
                </c:pt>
                <c:pt idx="8">
                  <c:v>0.87903214055719037</c:v>
                </c:pt>
                <c:pt idx="9">
                  <c:v>0.86411903578431692</c:v>
                </c:pt>
                <c:pt idx="10">
                  <c:v>0.85173881886618652</c:v>
                </c:pt>
                <c:pt idx="11">
                  <c:v>0.8766129293889644</c:v>
                </c:pt>
                <c:pt idx="13">
                  <c:v>0.93632128440288109</c:v>
                </c:pt>
                <c:pt idx="14">
                  <c:v>0.95968633710317452</c:v>
                </c:pt>
                <c:pt idx="15">
                  <c:v>0.95541111346988883</c:v>
                </c:pt>
                <c:pt idx="16">
                  <c:v>0.94943281441368244</c:v>
                </c:pt>
                <c:pt idx="17">
                  <c:v>0.93519934464326793</c:v>
                </c:pt>
                <c:pt idx="18">
                  <c:v>0.92623790747205881</c:v>
                </c:pt>
                <c:pt idx="19">
                  <c:v>0.91768287188164477</c:v>
                </c:pt>
                <c:pt idx="20">
                  <c:v>0.92515556158618317</c:v>
                </c:pt>
                <c:pt idx="21">
                  <c:v>0.91966401520312002</c:v>
                </c:pt>
                <c:pt idx="22">
                  <c:v>0.93781492929239618</c:v>
                </c:pt>
                <c:pt idx="23">
                  <c:v>0.9394401929283327</c:v>
                </c:pt>
                <c:pt idx="24">
                  <c:v>0.94609805940943803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99-4782-9B17-9A0BD2FD8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9084727030543476"/>
          <c:w val="0.93333333333333335"/>
          <c:h val="9.36663528650683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181119078049517E-2"/>
          <c:w val="0.84216094357499915"/>
          <c:h val="0.59876589147584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'23'!$H$8:$M$9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'23'!$H$10:$M$10</c:f>
              <c:numCache>
                <c:formatCode>0%</c:formatCode>
                <c:ptCount val="6"/>
                <c:pt idx="0">
                  <c:v>0.28143712574850299</c:v>
                </c:pt>
                <c:pt idx="1">
                  <c:v>0.22307692307692309</c:v>
                </c:pt>
                <c:pt idx="2">
                  <c:v>0.27192982456140352</c:v>
                </c:pt>
                <c:pt idx="3">
                  <c:v>0.31578947368421051</c:v>
                </c:pt>
                <c:pt idx="4">
                  <c:v>0.15384615384615385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B-4CF0-97AA-848DD4031276}"/>
            </c:ext>
          </c:extLst>
        </c:ser>
        <c:ser>
          <c:idx val="1"/>
          <c:order val="1"/>
          <c:tx>
            <c:strRef>
              <c:f>'23'!$G$11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'23'!$H$8:$M$9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'23'!$H$11:$M$11</c:f>
              <c:numCache>
                <c:formatCode>0%</c:formatCode>
                <c:ptCount val="6"/>
                <c:pt idx="0">
                  <c:v>0.41916167664670656</c:v>
                </c:pt>
                <c:pt idx="1">
                  <c:v>0.41538461538461541</c:v>
                </c:pt>
                <c:pt idx="2">
                  <c:v>0.37719298245614036</c:v>
                </c:pt>
                <c:pt idx="3">
                  <c:v>0.42105263157894735</c:v>
                </c:pt>
                <c:pt idx="4">
                  <c:v>0.69230769230769229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B-4CF0-97AA-848DD4031276}"/>
            </c:ext>
          </c:extLst>
        </c:ser>
        <c:ser>
          <c:idx val="2"/>
          <c:order val="2"/>
          <c:tx>
            <c:strRef>
              <c:f>'23'!$G$12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'23'!$H$8:$M$9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'23'!$H$12:$M$12</c:f>
              <c:numCache>
                <c:formatCode>0%</c:formatCode>
                <c:ptCount val="6"/>
                <c:pt idx="0">
                  <c:v>0.1437125748502994</c:v>
                </c:pt>
                <c:pt idx="1">
                  <c:v>0.1</c:v>
                </c:pt>
                <c:pt idx="2">
                  <c:v>0.12280701754385964</c:v>
                </c:pt>
                <c:pt idx="3">
                  <c:v>0.15789473684210525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9B-4CF0-97AA-848DD4031276}"/>
            </c:ext>
          </c:extLst>
        </c:ser>
        <c:ser>
          <c:idx val="3"/>
          <c:order val="3"/>
          <c:tx>
            <c:strRef>
              <c:f>'23'!$G$13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'23'!$H$8:$M$9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'23'!$H$13:$M$13</c:f>
              <c:numCache>
                <c:formatCode>0%</c:formatCode>
                <c:ptCount val="6"/>
                <c:pt idx="0">
                  <c:v>6.5868263473053898E-2</c:v>
                </c:pt>
                <c:pt idx="1">
                  <c:v>6.9230769230769235E-2</c:v>
                </c:pt>
                <c:pt idx="2">
                  <c:v>0.10526315789473684</c:v>
                </c:pt>
                <c:pt idx="3">
                  <c:v>5.2631578947368418E-2</c:v>
                </c:pt>
                <c:pt idx="4">
                  <c:v>7.6923076923076927E-2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9B-4CF0-97AA-848DD4031276}"/>
            </c:ext>
          </c:extLst>
        </c:ser>
        <c:ser>
          <c:idx val="4"/>
          <c:order val="4"/>
          <c:tx>
            <c:strRef>
              <c:f>'23'!$G$14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'23'!$H$8:$M$9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'23'!$H$14:$M$14</c:f>
              <c:numCache>
                <c:formatCode>0%</c:formatCode>
                <c:ptCount val="6"/>
                <c:pt idx="0">
                  <c:v>8.9820359281437126E-2</c:v>
                </c:pt>
                <c:pt idx="1">
                  <c:v>0.19230769230769232</c:v>
                </c:pt>
                <c:pt idx="2">
                  <c:v>0.12280701754385964</c:v>
                </c:pt>
                <c:pt idx="3">
                  <c:v>5.2631578947368418E-2</c:v>
                </c:pt>
                <c:pt idx="4">
                  <c:v>7.6923076923076927E-2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9B-4CF0-97AA-848DD4031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924902979116082"/>
          <c:w val="1"/>
          <c:h val="0.119101267092984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3571405234097"/>
          <c:y val="5.927888384812937E-2"/>
          <c:w val="0.84216094357499915"/>
          <c:h val="0.61096101928222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'23'!$H$6:$M$7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'23'!$H$10:$M$10</c:f>
              <c:numCache>
                <c:formatCode>0%</c:formatCode>
                <c:ptCount val="6"/>
                <c:pt idx="0">
                  <c:v>0.28143712574850299</c:v>
                </c:pt>
                <c:pt idx="1">
                  <c:v>0.22307692307692309</c:v>
                </c:pt>
                <c:pt idx="2">
                  <c:v>0.27192982456140352</c:v>
                </c:pt>
                <c:pt idx="3">
                  <c:v>0.31578947368421051</c:v>
                </c:pt>
                <c:pt idx="4">
                  <c:v>0.15384615384615385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A-492A-ABF2-2F13D97C5EB0}"/>
            </c:ext>
          </c:extLst>
        </c:ser>
        <c:ser>
          <c:idx val="1"/>
          <c:order val="1"/>
          <c:tx>
            <c:strRef>
              <c:f>'23'!$G$11</c:f>
              <c:strCache>
                <c:ptCount val="1"/>
                <c:pt idx="0">
                  <c:v>0%≤ROA&lt;3%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'23'!$H$6:$M$7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'23'!$H$11:$M$11</c:f>
              <c:numCache>
                <c:formatCode>0%</c:formatCode>
                <c:ptCount val="6"/>
                <c:pt idx="0">
                  <c:v>0.41916167664670656</c:v>
                </c:pt>
                <c:pt idx="1">
                  <c:v>0.41538461538461541</c:v>
                </c:pt>
                <c:pt idx="2">
                  <c:v>0.37719298245614036</c:v>
                </c:pt>
                <c:pt idx="3">
                  <c:v>0.42105263157894735</c:v>
                </c:pt>
                <c:pt idx="4">
                  <c:v>0.69230769230769229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A-492A-ABF2-2F13D97C5EB0}"/>
            </c:ext>
          </c:extLst>
        </c:ser>
        <c:ser>
          <c:idx val="2"/>
          <c:order val="2"/>
          <c:tx>
            <c:strRef>
              <c:f>'23'!$G$12</c:f>
              <c:strCache>
                <c:ptCount val="1"/>
                <c:pt idx="0">
                  <c:v>3%≤ROA&lt;6%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'23'!$H$6:$M$7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'23'!$H$12:$M$12</c:f>
              <c:numCache>
                <c:formatCode>0%</c:formatCode>
                <c:ptCount val="6"/>
                <c:pt idx="0">
                  <c:v>0.1437125748502994</c:v>
                </c:pt>
                <c:pt idx="1">
                  <c:v>0.1</c:v>
                </c:pt>
                <c:pt idx="2">
                  <c:v>0.12280701754385964</c:v>
                </c:pt>
                <c:pt idx="3">
                  <c:v>0.15789473684210525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1A-492A-ABF2-2F13D97C5EB0}"/>
            </c:ext>
          </c:extLst>
        </c:ser>
        <c:ser>
          <c:idx val="3"/>
          <c:order val="3"/>
          <c:tx>
            <c:strRef>
              <c:f>'23'!$G$13</c:f>
              <c:strCache>
                <c:ptCount val="1"/>
                <c:pt idx="0">
                  <c:v>6%≤ROA&lt;10%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'23'!$H$6:$M$7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'23'!$H$13:$M$13</c:f>
              <c:numCache>
                <c:formatCode>0%</c:formatCode>
                <c:ptCount val="6"/>
                <c:pt idx="0">
                  <c:v>6.5868263473053898E-2</c:v>
                </c:pt>
                <c:pt idx="1">
                  <c:v>6.9230769230769235E-2</c:v>
                </c:pt>
                <c:pt idx="2">
                  <c:v>0.10526315789473684</c:v>
                </c:pt>
                <c:pt idx="3">
                  <c:v>5.2631578947368418E-2</c:v>
                </c:pt>
                <c:pt idx="4">
                  <c:v>7.6923076923076927E-2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1A-492A-ABF2-2F13D97C5EB0}"/>
            </c:ext>
          </c:extLst>
        </c:ser>
        <c:ser>
          <c:idx val="4"/>
          <c:order val="4"/>
          <c:tx>
            <c:strRef>
              <c:f>'23'!$G$14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'23'!$H$6:$M$7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'23'!$H$14:$M$14</c:f>
              <c:numCache>
                <c:formatCode>0%</c:formatCode>
                <c:ptCount val="6"/>
                <c:pt idx="0">
                  <c:v>8.9820359281437126E-2</c:v>
                </c:pt>
                <c:pt idx="1">
                  <c:v>0.19230769230769232</c:v>
                </c:pt>
                <c:pt idx="2">
                  <c:v>0.12280701754385964</c:v>
                </c:pt>
                <c:pt idx="3">
                  <c:v>5.2631578947368418E-2</c:v>
                </c:pt>
                <c:pt idx="4">
                  <c:v>7.6923076923076927E-2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1A-492A-ABF2-2F13D97C5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172150073042"/>
          <c:w val="1"/>
          <c:h val="0.1008085753834143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'24'!$I$13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'24'!$J$12:$U$12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'24'!$J$13:$U$13</c:f>
              <c:numCache>
                <c:formatCode>0.0</c:formatCode>
                <c:ptCount val="12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0.3271708040500001</c:v>
                </c:pt>
                <c:pt idx="4">
                  <c:v>9.714073715999999E-2</c:v>
                </c:pt>
                <c:pt idx="5">
                  <c:v>0.30611121133999997</c:v>
                </c:pt>
                <c:pt idx="6">
                  <c:v>0.33365993031000002</c:v>
                </c:pt>
                <c:pt idx="7">
                  <c:v>0.34468731073999997</c:v>
                </c:pt>
                <c:pt idx="8">
                  <c:v>0.24746279852</c:v>
                </c:pt>
                <c:pt idx="9">
                  <c:v>0.45212302425999995</c:v>
                </c:pt>
                <c:pt idx="10">
                  <c:v>0.70278232724</c:v>
                </c:pt>
                <c:pt idx="11">
                  <c:v>0.54877150897999993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A-45D1-8BF2-1FE15E886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'24'!$I$14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ABA-45D1-8BF2-1FE15E88676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ABA-45D1-8BF2-1FE15E88676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ABA-45D1-8BF2-1FE15E886768}"/>
              </c:ext>
            </c:extLst>
          </c:dPt>
          <c:cat>
            <c:strRef>
              <c:f>'24'!$J$12:$U$12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'24'!$J$14:$U$14</c:f>
              <c:numCache>
                <c:formatCode>0.0%</c:formatCode>
                <c:ptCount val="12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1.9777890107390679E-2</c:v>
                </c:pt>
                <c:pt idx="4">
                  <c:v>5.4791617769834417E-3</c:v>
                </c:pt>
                <c:pt idx="5">
                  <c:v>1.7012326834307541E-2</c:v>
                </c:pt>
                <c:pt idx="6">
                  <c:v>1.811646603949766E-2</c:v>
                </c:pt>
                <c:pt idx="7">
                  <c:v>1.8245180293532441E-2</c:v>
                </c:pt>
                <c:pt idx="8">
                  <c:v>1.1789140040163241E-2</c:v>
                </c:pt>
                <c:pt idx="9">
                  <c:v>2.1148861747055939E-2</c:v>
                </c:pt>
                <c:pt idx="10">
                  <c:v>3.2238148491911228E-2</c:v>
                </c:pt>
                <c:pt idx="11">
                  <c:v>2.4657997028735661E-2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ABA-45D1-8BF2-1FE15E886768}"/>
            </c:ext>
          </c:extLst>
        </c:ser>
        <c:ser>
          <c:idx val="1"/>
          <c:order val="1"/>
          <c:tx>
            <c:strRef>
              <c:f>'24'!$I$15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BA-45D1-8BF2-1FE15E886768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ABA-45D1-8BF2-1FE15E886768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ABA-45D1-8BF2-1FE15E886768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ABA-45D1-8BF2-1FE15E88676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ABA-45D1-8BF2-1FE15E886768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EABA-45D1-8BF2-1FE15E886768}"/>
              </c:ext>
            </c:extLst>
          </c:dPt>
          <c:cat>
            <c:strRef>
              <c:f>'24'!$J$12:$U$12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'24'!$J$15:$U$15</c:f>
              <c:numCache>
                <c:formatCode>0.0%</c:formatCode>
                <c:ptCount val="12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0.1267681543506021</c:v>
                </c:pt>
                <c:pt idx="4">
                  <c:v>4.0817952198146872E-2</c:v>
                </c:pt>
                <c:pt idx="5">
                  <c:v>0.1280824952983067</c:v>
                </c:pt>
                <c:pt idx="6">
                  <c:v>0.13831339397100489</c:v>
                </c:pt>
                <c:pt idx="7">
                  <c:v>0.1423650367609324</c:v>
                </c:pt>
                <c:pt idx="8">
                  <c:v>9.5017172652804655E-2</c:v>
                </c:pt>
                <c:pt idx="9">
                  <c:v>0.16624729549161321</c:v>
                </c:pt>
                <c:pt idx="10">
                  <c:v>0.24804266948055459</c:v>
                </c:pt>
                <c:pt idx="11">
                  <c:v>0.18845614622849591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ABA-45D1-8BF2-1FE15E886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32000000000000006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396111111111128"/>
          <c:w val="1"/>
          <c:h val="0.1417932212692376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'24'!$H$13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'24'!$J$11:$U$11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'24'!$J$13:$U$13</c:f>
              <c:numCache>
                <c:formatCode>0.0</c:formatCode>
                <c:ptCount val="12"/>
                <c:pt idx="0">
                  <c:v>7.0000000000000007E-2</c:v>
                </c:pt>
                <c:pt idx="1">
                  <c:v>0.19</c:v>
                </c:pt>
                <c:pt idx="2">
                  <c:v>0.28000000000000003</c:v>
                </c:pt>
                <c:pt idx="3">
                  <c:v>0.3271708040500001</c:v>
                </c:pt>
                <c:pt idx="4">
                  <c:v>9.714073715999999E-2</c:v>
                </c:pt>
                <c:pt idx="5">
                  <c:v>0.30611121133999997</c:v>
                </c:pt>
                <c:pt idx="6">
                  <c:v>0.33365993031000002</c:v>
                </c:pt>
                <c:pt idx="7">
                  <c:v>0.34468731073999997</c:v>
                </c:pt>
                <c:pt idx="8">
                  <c:v>0.24746279852</c:v>
                </c:pt>
                <c:pt idx="9">
                  <c:v>0.45212302425999995</c:v>
                </c:pt>
                <c:pt idx="10">
                  <c:v>0.70278232724</c:v>
                </c:pt>
                <c:pt idx="11">
                  <c:v>0.54877150897999993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7-4702-91E0-7279D684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'24'!$H$14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CD7-4702-91E0-7279D684393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CD7-4702-91E0-7279D684393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D7-4702-91E0-7279D6843930}"/>
              </c:ext>
            </c:extLst>
          </c:dPt>
          <c:cat>
            <c:strRef>
              <c:f>'24'!$J$12:$U$12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'24'!$J$14:$U$14</c:f>
              <c:numCache>
                <c:formatCode>0.0%</c:formatCode>
                <c:ptCount val="12"/>
                <c:pt idx="0">
                  <c:v>4.4999999999999997E-3</c:v>
                </c:pt>
                <c:pt idx="1">
                  <c:v>1.1599999999999999E-2</c:v>
                </c:pt>
                <c:pt idx="2">
                  <c:v>1.6899999999999998E-2</c:v>
                </c:pt>
                <c:pt idx="3">
                  <c:v>1.9777890107390679E-2</c:v>
                </c:pt>
                <c:pt idx="4">
                  <c:v>5.4791617769834417E-3</c:v>
                </c:pt>
                <c:pt idx="5">
                  <c:v>1.7012326834307541E-2</c:v>
                </c:pt>
                <c:pt idx="6">
                  <c:v>1.811646603949766E-2</c:v>
                </c:pt>
                <c:pt idx="7">
                  <c:v>1.8245180293532441E-2</c:v>
                </c:pt>
                <c:pt idx="8">
                  <c:v>1.1789140040163241E-2</c:v>
                </c:pt>
                <c:pt idx="9">
                  <c:v>2.1148861747055939E-2</c:v>
                </c:pt>
                <c:pt idx="10">
                  <c:v>3.2238148491911228E-2</c:v>
                </c:pt>
                <c:pt idx="11">
                  <c:v>2.4657997028735661E-2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D7-4702-91E0-7279D6843930}"/>
            </c:ext>
          </c:extLst>
        </c:ser>
        <c:ser>
          <c:idx val="1"/>
          <c:order val="1"/>
          <c:tx>
            <c:strRef>
              <c:f>'24'!$H$15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D7-4702-91E0-7279D6843930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D7-4702-91E0-7279D6843930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D7-4702-91E0-7279D6843930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D7-4702-91E0-7279D684393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D7-4702-91E0-7279D684393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8CD7-4702-91E0-7279D6843930}"/>
              </c:ext>
            </c:extLst>
          </c:dPt>
          <c:cat>
            <c:strRef>
              <c:f>'24'!$J$12:$U$12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'24'!$J$15:$U$15</c:f>
              <c:numCache>
                <c:formatCode>0.0%</c:formatCode>
                <c:ptCount val="12"/>
                <c:pt idx="0">
                  <c:v>2.69E-2</c:v>
                </c:pt>
                <c:pt idx="1">
                  <c:v>7.1199999999999999E-2</c:v>
                </c:pt>
                <c:pt idx="2">
                  <c:v>0.1061</c:v>
                </c:pt>
                <c:pt idx="3">
                  <c:v>0.1267681543506021</c:v>
                </c:pt>
                <c:pt idx="4">
                  <c:v>4.0817952198146872E-2</c:v>
                </c:pt>
                <c:pt idx="5">
                  <c:v>0.1280824952983067</c:v>
                </c:pt>
                <c:pt idx="6">
                  <c:v>0.13831339397100489</c:v>
                </c:pt>
                <c:pt idx="7">
                  <c:v>0.1423650367609324</c:v>
                </c:pt>
                <c:pt idx="8">
                  <c:v>9.5017172652804655E-2</c:v>
                </c:pt>
                <c:pt idx="9">
                  <c:v>0.16624729549161321</c:v>
                </c:pt>
                <c:pt idx="10">
                  <c:v>0.24804266948055459</c:v>
                </c:pt>
                <c:pt idx="11">
                  <c:v>0.18845614622849591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CD7-4702-91E0-7279D684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32000000000000006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396111111111128"/>
          <c:w val="1"/>
          <c:h val="0.1417932212692376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61419753086414E-2"/>
          <c:y val="5.1050318232303896E-2"/>
          <c:w val="0.89846882716049381"/>
          <c:h val="0.598911111111111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'25'!$F$9</c:f>
              <c:strCache>
                <c:ptCount val="1"/>
                <c:pt idx="0">
                  <c:v>Операційний результат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'25'!$G$7:$L$8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'25'!$G$9:$L$9</c:f>
              <c:numCache>
                <c:formatCode>0.00</c:formatCode>
                <c:ptCount val="6"/>
                <c:pt idx="0">
                  <c:v>1.8673532198599994</c:v>
                </c:pt>
                <c:pt idx="1">
                  <c:v>2.8315936871199998</c:v>
                </c:pt>
                <c:pt idx="2">
                  <c:v>0.29423574481000009</c:v>
                </c:pt>
                <c:pt idx="3">
                  <c:v>-0.69212675380999988</c:v>
                </c:pt>
                <c:pt idx="4">
                  <c:v>-1.3770500591700001</c:v>
                </c:pt>
                <c:pt idx="5">
                  <c:v>-1.3059106218199998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D-4378-8575-0BFDF5B69A9C}"/>
            </c:ext>
          </c:extLst>
        </c:ser>
        <c:ser>
          <c:idx val="1"/>
          <c:order val="1"/>
          <c:tx>
            <c:strRef>
              <c:f>'25'!$F$10</c:f>
              <c:strCache>
                <c:ptCount val="1"/>
                <c:pt idx="0">
                  <c:v>Інвестиційний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'25'!$G$7:$L$8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'25'!$G$10:$L$10</c:f>
              <c:numCache>
                <c:formatCode>0.00</c:formatCode>
                <c:ptCount val="6"/>
                <c:pt idx="0">
                  <c:v>1.6095530952900001</c:v>
                </c:pt>
                <c:pt idx="1">
                  <c:v>2.1825285457100003</c:v>
                </c:pt>
                <c:pt idx="2">
                  <c:v>3.01001274441</c:v>
                </c:pt>
                <c:pt idx="3">
                  <c:v>1.2702918308900002</c:v>
                </c:pt>
                <c:pt idx="4">
                  <c:v>1.6779559830499999</c:v>
                </c:pt>
                <c:pt idx="5">
                  <c:v>2.3923070828599999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FD-4378-8575-0BFDF5B69A9C}"/>
            </c:ext>
          </c:extLst>
        </c:ser>
        <c:ser>
          <c:idx val="2"/>
          <c:order val="2"/>
          <c:tx>
            <c:strRef>
              <c:f>'25'!$F$11</c:f>
              <c:strCache>
                <c:ptCount val="1"/>
                <c:pt idx="0">
                  <c:v>Інші доходи та витрати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'25'!$G$7:$L$8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'25'!$G$11:$L$11</c:f>
              <c:numCache>
                <c:formatCode>0.00</c:formatCode>
                <c:ptCount val="6"/>
                <c:pt idx="0">
                  <c:v>-0.88413016183999971</c:v>
                </c:pt>
                <c:pt idx="1">
                  <c:v>-0.2838234651799984</c:v>
                </c:pt>
                <c:pt idx="2">
                  <c:v>8.0069834590001027E-2</c:v>
                </c:pt>
                <c:pt idx="3">
                  <c:v>-8.1100050710000038E-2</c:v>
                </c:pt>
                <c:pt idx="4">
                  <c:v>0.20835499393000001</c:v>
                </c:pt>
                <c:pt idx="5">
                  <c:v>-0.41602525796999978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FD-4378-8575-0BFDF5B69A9C}"/>
            </c:ext>
          </c:extLst>
        </c:ser>
        <c:ser>
          <c:idx val="3"/>
          <c:order val="3"/>
          <c:tx>
            <c:strRef>
              <c:f>'25'!$F$12</c:f>
              <c:strCache>
                <c:ptCount val="1"/>
                <c:pt idx="0">
                  <c:v>Податок на прибуток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'25'!$G$7:$L$8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'25'!$G$12:$L$12</c:f>
              <c:numCache>
                <c:formatCode>0.00</c:formatCode>
                <c:ptCount val="6"/>
                <c:pt idx="0">
                  <c:v>-1.5342501001200002</c:v>
                </c:pt>
                <c:pt idx="1">
                  <c:v>-1.7210002544700009</c:v>
                </c:pt>
                <c:pt idx="2">
                  <c:v>-1.4869537900900001</c:v>
                </c:pt>
                <c:pt idx="3">
                  <c:v>-0.16989422232000001</c:v>
                </c:pt>
                <c:pt idx="4">
                  <c:v>-0.16457360706999999</c:v>
                </c:pt>
                <c:pt idx="5">
                  <c:v>-0.12159969409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FD-4378-8575-0BFDF5B6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35597279"/>
        <c:axId val="1035592287"/>
      </c:barChart>
      <c:lineChart>
        <c:grouping val="standard"/>
        <c:varyColors val="0"/>
        <c:ser>
          <c:idx val="4"/>
          <c:order val="4"/>
          <c:tx>
            <c:strRef>
              <c:f>'25'!$F$13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ln w="25400" cap="rnd" cmpd="sng">
              <a:noFill/>
              <a:prstDash val="solid"/>
              <a:round/>
            </a:ln>
            <a:effectLst/>
          </c:spPr>
          <c:marker>
            <c:symbol val="diamond"/>
            <c:size val="8"/>
            <c:spPr>
              <a:solidFill>
                <a:srgbClr val="005591"/>
              </a:solidFill>
              <a:ln w="25400" cmpd="sng">
                <a:noFill/>
                <a:prstDash val="solid"/>
              </a:ln>
              <a:effectLst/>
            </c:spPr>
          </c:marker>
          <c:dPt>
            <c:idx val="1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FD-4378-8575-0BFDF5B69A9C}"/>
              </c:ext>
            </c:extLst>
          </c:dPt>
          <c:dPt>
            <c:idx val="2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FD-4378-8575-0BFDF5B69A9C}"/>
              </c:ext>
            </c:extLst>
          </c:dPt>
          <c:dPt>
            <c:idx val="4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FD-4378-8575-0BFDF5B69A9C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0FD-4378-8575-0BFDF5B69A9C}"/>
              </c:ext>
            </c:extLst>
          </c:dPt>
          <c:cat>
            <c:multiLvlStrRef>
              <c:f>'25'!$G$7:$L$8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'25'!$G$13:$L$13</c:f>
              <c:numCache>
                <c:formatCode>0.00</c:formatCode>
                <c:ptCount val="6"/>
                <c:pt idx="0">
                  <c:v>1.0585260531899996</c:v>
                </c:pt>
                <c:pt idx="1">
                  <c:v>3.0092985131800005</c:v>
                </c:pt>
                <c:pt idx="2">
                  <c:v>1.8973645337200011</c:v>
                </c:pt>
                <c:pt idx="3">
                  <c:v>0.32717080405000015</c:v>
                </c:pt>
                <c:pt idx="4">
                  <c:v>0.34468731073999986</c:v>
                </c:pt>
                <c:pt idx="5">
                  <c:v>0.54877150898000016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0FD-4378-8575-0BFDF5B6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597279"/>
        <c:axId val="1035592287"/>
      </c:lineChart>
      <c:catAx>
        <c:axId val="103559727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5592287"/>
        <c:crossesAt val="-3"/>
        <c:auto val="1"/>
        <c:lblAlgn val="ctr"/>
        <c:lblOffset val="100"/>
        <c:noMultiLvlLbl val="0"/>
      </c:catAx>
      <c:valAx>
        <c:axId val="10355922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559727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218116328666681E-3"/>
          <c:y val="0.83082276033828528"/>
          <c:w val="0.99877818836713328"/>
          <c:h val="0.1626391674027012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-1.5748762089295473E-16"/>
                  <c:y val="1.80825818699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BD-4E16-9E08-B1D52D42B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3353.9858239199989</c:v>
                </c:pt>
                <c:pt idx="1">
                  <c:v>-69.419685040000005</c:v>
                </c:pt>
                <c:pt idx="2" formatCode="#,##0">
                  <c:v>1824.3285670499999</c:v>
                </c:pt>
                <c:pt idx="3">
                  <c:v>-145.38863619999984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ADE-8D0D-C09661A9F3A8}"/>
            </c:ext>
          </c:extLst>
        </c:ser>
        <c:ser>
          <c:idx val="3"/>
          <c:order val="1"/>
          <c:tx>
            <c:strRef>
              <c:f>'3'!$K$6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C5-4ADE-8D0D-C09661A9F3A8}"/>
                </c:ext>
              </c:extLst>
            </c:dLbl>
            <c:dLbl>
              <c:idx val="2"/>
              <c:layout>
                <c:manualLayout>
                  <c:x val="-4.4399170457911311E-3"/>
                  <c:y val="1.1655434266729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C5-4ADE-8D0D-C09661A9F3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2446.1360427</c:v>
                </c:pt>
                <c:pt idx="1">
                  <c:v>35.411648829999983</c:v>
                </c:pt>
                <c:pt idx="2" formatCode="#,##0">
                  <c:v>8542.0875021299998</c:v>
                </c:pt>
                <c:pt idx="3">
                  <c:v>175.77893128999997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ADE-8D0D-C09661A9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  <c:max val="100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19753086419754E-2"/>
          <c:y val="5.1050318232303896E-2"/>
          <c:w val="0.91806759259259241"/>
          <c:h val="0.616549999999999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'25'!$E$9</c:f>
              <c:strCache>
                <c:ptCount val="1"/>
                <c:pt idx="0">
                  <c:v>Operating income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'25'!$G$5:$L$6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'25'!$G$9:$L$9</c:f>
              <c:numCache>
                <c:formatCode>0.00</c:formatCode>
                <c:ptCount val="6"/>
                <c:pt idx="0">
                  <c:v>1.8673532198599994</c:v>
                </c:pt>
                <c:pt idx="1">
                  <c:v>2.8315936871199998</c:v>
                </c:pt>
                <c:pt idx="2">
                  <c:v>0.29423574481000009</c:v>
                </c:pt>
                <c:pt idx="3">
                  <c:v>-0.69212675380999988</c:v>
                </c:pt>
                <c:pt idx="4">
                  <c:v>-1.3770500591700001</c:v>
                </c:pt>
                <c:pt idx="5">
                  <c:v>-1.3059106218199998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40B-AD54-4FFF63840F68}"/>
            </c:ext>
          </c:extLst>
        </c:ser>
        <c:ser>
          <c:idx val="1"/>
          <c:order val="1"/>
          <c:tx>
            <c:strRef>
              <c:f>'25'!$E$10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'25'!$G$5:$L$6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'25'!$G$10:$L$10</c:f>
              <c:numCache>
                <c:formatCode>0.00</c:formatCode>
                <c:ptCount val="6"/>
                <c:pt idx="0">
                  <c:v>1.6095530952900001</c:v>
                </c:pt>
                <c:pt idx="1">
                  <c:v>2.1825285457100003</c:v>
                </c:pt>
                <c:pt idx="2">
                  <c:v>3.01001274441</c:v>
                </c:pt>
                <c:pt idx="3">
                  <c:v>1.2702918308900002</c:v>
                </c:pt>
                <c:pt idx="4">
                  <c:v>1.6779559830499999</c:v>
                </c:pt>
                <c:pt idx="5">
                  <c:v>2.3923070828599999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4-440B-AD54-4FFF63840F68}"/>
            </c:ext>
          </c:extLst>
        </c:ser>
        <c:ser>
          <c:idx val="2"/>
          <c:order val="2"/>
          <c:tx>
            <c:strRef>
              <c:f>'25'!$E$11</c:f>
              <c:strCache>
                <c:ptCount val="1"/>
                <c:pt idx="0">
                  <c:v>Other revenues and expenses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'25'!$G$5:$L$6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'25'!$G$11:$L$11</c:f>
              <c:numCache>
                <c:formatCode>0.00</c:formatCode>
                <c:ptCount val="6"/>
                <c:pt idx="0">
                  <c:v>-0.88413016183999971</c:v>
                </c:pt>
                <c:pt idx="1">
                  <c:v>-0.2838234651799984</c:v>
                </c:pt>
                <c:pt idx="2">
                  <c:v>8.0069834590001027E-2</c:v>
                </c:pt>
                <c:pt idx="3">
                  <c:v>-8.1100050710000038E-2</c:v>
                </c:pt>
                <c:pt idx="4">
                  <c:v>0.20835499393000001</c:v>
                </c:pt>
                <c:pt idx="5">
                  <c:v>-0.41602525796999978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4-440B-AD54-4FFF63840F68}"/>
            </c:ext>
          </c:extLst>
        </c:ser>
        <c:ser>
          <c:idx val="3"/>
          <c:order val="3"/>
          <c:tx>
            <c:strRef>
              <c:f>'25'!$E$12</c:f>
              <c:strCache>
                <c:ptCount val="1"/>
                <c:pt idx="0">
                  <c:v>Income tax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'25'!$G$5:$L$6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'25'!$G$12:$L$12</c:f>
              <c:numCache>
                <c:formatCode>0.00</c:formatCode>
                <c:ptCount val="6"/>
                <c:pt idx="0">
                  <c:v>-1.5342501001200002</c:v>
                </c:pt>
                <c:pt idx="1">
                  <c:v>-1.7210002544700009</c:v>
                </c:pt>
                <c:pt idx="2">
                  <c:v>-1.4869537900900001</c:v>
                </c:pt>
                <c:pt idx="3">
                  <c:v>-0.16989422232000001</c:v>
                </c:pt>
                <c:pt idx="4">
                  <c:v>-0.16457360706999999</c:v>
                </c:pt>
                <c:pt idx="5">
                  <c:v>-0.12159969409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4-440B-AD54-4FFF63840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35597279"/>
        <c:axId val="1035592287"/>
      </c:barChart>
      <c:lineChart>
        <c:grouping val="standard"/>
        <c:varyColors val="0"/>
        <c:ser>
          <c:idx val="4"/>
          <c:order val="4"/>
          <c:tx>
            <c:strRef>
              <c:f>'25'!$E$13</c:f>
              <c:strCache>
                <c:ptCount val="1"/>
                <c:pt idx="0">
                  <c:v>Net income</c:v>
                </c:pt>
              </c:strCache>
            </c:strRef>
          </c:tx>
          <c:spPr>
            <a:ln w="25400" cap="rnd" cmpd="sng">
              <a:noFill/>
              <a:prstDash val="solid"/>
              <a:round/>
            </a:ln>
            <a:effectLst/>
          </c:spPr>
          <c:marker>
            <c:symbol val="diamond"/>
            <c:size val="8"/>
            <c:spPr>
              <a:solidFill>
                <a:srgbClr val="005591"/>
              </a:solidFill>
              <a:ln w="25400" cmpd="sng">
                <a:noFill/>
                <a:prstDash val="solid"/>
              </a:ln>
              <a:effectLst/>
            </c:spPr>
          </c:marker>
          <c:dPt>
            <c:idx val="1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8A4-440B-AD54-4FFF63840F68}"/>
              </c:ext>
            </c:extLst>
          </c:dPt>
          <c:dPt>
            <c:idx val="2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A4-440B-AD54-4FFF63840F68}"/>
              </c:ext>
            </c:extLst>
          </c:dPt>
          <c:dPt>
            <c:idx val="4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8A4-440B-AD54-4FFF63840F68}"/>
              </c:ext>
            </c:extLst>
          </c:dPt>
          <c:dPt>
            <c:idx val="5"/>
            <c:marker>
              <c:symbol val="diamond"/>
              <c:size val="8"/>
              <c:spPr>
                <a:solidFill>
                  <a:srgbClr val="005591"/>
                </a:solidFill>
                <a:ln w="25400" cmpd="sng">
                  <a:noFill/>
                  <a:prstDash val="solid"/>
                </a:ln>
                <a:effectLst/>
              </c:spPr>
            </c:marker>
            <c:bubble3D val="0"/>
            <c:spPr>
              <a:ln w="25400" cap="rnd" cmpd="sng">
                <a:solidFill>
                  <a:srgbClr val="00559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A4-440B-AD54-4FFF63840F68}"/>
              </c:ext>
            </c:extLst>
          </c:dPt>
          <c:cat>
            <c:multiLvlStrRef>
              <c:f>'25'!$G$7:$L$8</c:f>
              <c:multiLvlStrCache>
                <c:ptCount val="6"/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'25'!$G$13:$L$13</c:f>
              <c:numCache>
                <c:formatCode>0.00</c:formatCode>
                <c:ptCount val="6"/>
                <c:pt idx="0">
                  <c:v>1.0585260531899996</c:v>
                </c:pt>
                <c:pt idx="1">
                  <c:v>3.0092985131800005</c:v>
                </c:pt>
                <c:pt idx="2">
                  <c:v>1.8973645337200011</c:v>
                </c:pt>
                <c:pt idx="3">
                  <c:v>0.32717080405000015</c:v>
                </c:pt>
                <c:pt idx="4">
                  <c:v>0.34468731073999986</c:v>
                </c:pt>
                <c:pt idx="5">
                  <c:v>0.54877150898000016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8A4-440B-AD54-4FFF63840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597279"/>
        <c:axId val="1035592287"/>
      </c:lineChart>
      <c:catAx>
        <c:axId val="103559727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5592287"/>
        <c:crossesAt val="-3"/>
        <c:auto val="1"/>
        <c:lblAlgn val="ctr"/>
        <c:lblOffset val="100"/>
        <c:noMultiLvlLbl val="0"/>
      </c:catAx>
      <c:valAx>
        <c:axId val="10355922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3559727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219135802469137E-3"/>
          <c:y val="0.83670231481481483"/>
          <c:w val="0.99877818836713328"/>
          <c:h val="0.1626391674027012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'26'!$J$11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'26'!$G$12:$H$15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'26'!$J$12:$J$15</c:f>
              <c:numCache>
                <c:formatCode>0.0</c:formatCode>
                <c:ptCount val="4"/>
                <c:pt idx="0">
                  <c:v>4.7809999999999998E-2</c:v>
                </c:pt>
                <c:pt idx="1">
                  <c:v>5.5634270774900001</c:v>
                </c:pt>
                <c:pt idx="2">
                  <c:v>66.522592067259978</c:v>
                </c:pt>
                <c:pt idx="3">
                  <c:v>2.2010003755400001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B-4E61-A888-54FF3F65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'26'!$I$11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'26'!$G$12:$H$15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'26'!$I$12:$I$15</c:f>
              <c:numCache>
                <c:formatCode>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84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B-4E61-A888-54FF3F65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14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'26'!$J$10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'26'!$G$12:$H$15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'26'!$J$12:$J$15</c:f>
              <c:numCache>
                <c:formatCode>0.0</c:formatCode>
                <c:ptCount val="4"/>
                <c:pt idx="0">
                  <c:v>4.7809999999999998E-2</c:v>
                </c:pt>
                <c:pt idx="1">
                  <c:v>5.5634270774900001</c:v>
                </c:pt>
                <c:pt idx="2">
                  <c:v>66.522592067259978</c:v>
                </c:pt>
                <c:pt idx="3">
                  <c:v>2.2010003755400001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2-4A82-844A-6AA2D0A82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'26'!$I$10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'26'!$G$12:$H$15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'26'!$I$12:$I$15</c:f>
              <c:numCache>
                <c:formatCode>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84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2-4A82-844A-6AA2D0A82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</c:valAx>
      <c:valAx>
        <c:axId val="509984896"/>
        <c:scaling>
          <c:orientation val="minMax"/>
          <c:max val="14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738562091503"/>
          <c:y val="4.446117927119575E-2"/>
          <c:w val="0.85183169934640524"/>
          <c:h val="0.779230910089727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'27'!$G$17</c:f>
              <c:strCache>
                <c:ptCount val="1"/>
                <c:pt idx="0">
                  <c:v>&gt;150%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'27'!$H$13:$S$13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'27'!$H$17:$S$17</c:f>
              <c:numCache>
                <c:formatCode>0.0%</c:formatCode>
                <c:ptCount val="12"/>
                <c:pt idx="0">
                  <c:v>4.6399999999999997E-2</c:v>
                </c:pt>
                <c:pt idx="1">
                  <c:v>3.2300000000000002E-2</c:v>
                </c:pt>
                <c:pt idx="2">
                  <c:v>4.2999999999999997E-2</c:v>
                </c:pt>
                <c:pt idx="3">
                  <c:v>5.0700000000000002E-2</c:v>
                </c:pt>
                <c:pt idx="4">
                  <c:v>4.0300000000000002E-2</c:v>
                </c:pt>
                <c:pt idx="5">
                  <c:v>7.5999999999999998E-2</c:v>
                </c:pt>
                <c:pt idx="6">
                  <c:v>8.7099999999999997E-2</c:v>
                </c:pt>
                <c:pt idx="7">
                  <c:v>8.3199999999999996E-2</c:v>
                </c:pt>
                <c:pt idx="8">
                  <c:v>7.7100000000000002E-2</c:v>
                </c:pt>
                <c:pt idx="9">
                  <c:v>2.41E-2</c:v>
                </c:pt>
                <c:pt idx="10">
                  <c:v>4.24E-2</c:v>
                </c:pt>
                <c:pt idx="11">
                  <c:v>2.9609274545241652E-2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6-4D54-A18F-91A3D64B8A19}"/>
            </c:ext>
          </c:extLst>
        </c:ser>
        <c:ser>
          <c:idx val="2"/>
          <c:order val="1"/>
          <c:tx>
            <c:strRef>
              <c:f>'27'!$G$16</c:f>
              <c:strCache>
                <c:ptCount val="1"/>
                <c:pt idx="0">
                  <c:v>100–150%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'27'!$H$13:$S$13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'27'!$H$16:$S$16</c:f>
              <c:numCache>
                <c:formatCode>0.0%</c:formatCode>
                <c:ptCount val="12"/>
                <c:pt idx="0">
                  <c:v>0.88200000000000001</c:v>
                </c:pt>
                <c:pt idx="1">
                  <c:v>0.92879999999999996</c:v>
                </c:pt>
                <c:pt idx="2">
                  <c:v>0.91110000000000002</c:v>
                </c:pt>
                <c:pt idx="3">
                  <c:v>0.92200000000000004</c:v>
                </c:pt>
                <c:pt idx="4">
                  <c:v>0.93410000000000004</c:v>
                </c:pt>
                <c:pt idx="5">
                  <c:v>0.89480000000000004</c:v>
                </c:pt>
                <c:pt idx="6">
                  <c:v>0.90749999999999997</c:v>
                </c:pt>
                <c:pt idx="7">
                  <c:v>0.91059999999999997</c:v>
                </c:pt>
                <c:pt idx="8">
                  <c:v>0.90780000000000005</c:v>
                </c:pt>
                <c:pt idx="9">
                  <c:v>0.95809999999999995</c:v>
                </c:pt>
                <c:pt idx="10">
                  <c:v>0.8952</c:v>
                </c:pt>
                <c:pt idx="11">
                  <c:v>0.89490475052616314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6-4D54-A18F-91A3D64B8A19}"/>
            </c:ext>
          </c:extLst>
        </c:ser>
        <c:ser>
          <c:idx val="1"/>
          <c:order val="2"/>
          <c:tx>
            <c:strRef>
              <c:f>'27'!$G$15</c:f>
              <c:strCache>
                <c:ptCount val="1"/>
                <c:pt idx="0">
                  <c:v>50–99%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'27'!$H$13:$S$13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'27'!$H$15:$S$15</c:f>
              <c:numCache>
                <c:formatCode>0.0%</c:formatCode>
                <c:ptCount val="12"/>
                <c:pt idx="0">
                  <c:v>3.8300000000000001E-2</c:v>
                </c:pt>
                <c:pt idx="1">
                  <c:v>2.4799999999999999E-2</c:v>
                </c:pt>
                <c:pt idx="2">
                  <c:v>3.9199999999999999E-2</c:v>
                </c:pt>
                <c:pt idx="3">
                  <c:v>2.7199999999999998E-2</c:v>
                </c:pt>
                <c:pt idx="4">
                  <c:v>1.61E-2</c:v>
                </c:pt>
                <c:pt idx="5">
                  <c:v>1.5699999999999999E-2</c:v>
                </c:pt>
                <c:pt idx="6">
                  <c:v>3.3E-3</c:v>
                </c:pt>
                <c:pt idx="7">
                  <c:v>4.4000000000000003E-3</c:v>
                </c:pt>
                <c:pt idx="8">
                  <c:v>8.0000000000000002E-3</c:v>
                </c:pt>
                <c:pt idx="9">
                  <c:v>1.29E-2</c:v>
                </c:pt>
                <c:pt idx="10">
                  <c:v>5.8200000000000002E-2</c:v>
                </c:pt>
                <c:pt idx="11">
                  <c:v>7.4842804017885595E-2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6-4D54-A18F-91A3D64B8A19}"/>
            </c:ext>
          </c:extLst>
        </c:ser>
        <c:ser>
          <c:idx val="0"/>
          <c:order val="3"/>
          <c:tx>
            <c:strRef>
              <c:f>'27'!$G$14</c:f>
              <c:strCache>
                <c:ptCount val="1"/>
                <c:pt idx="0">
                  <c:v>&lt;50%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'27'!$H$13:$S$13</c:f>
              <c:strCache>
                <c:ptCount val="12"/>
                <c:pt idx="0">
                  <c:v>I.21</c:v>
                </c:pt>
                <c:pt idx="3">
                  <c:v>IV.21</c:v>
                </c:pt>
                <c:pt idx="5">
                  <c:v>II.22</c:v>
                </c:pt>
                <c:pt idx="7">
                  <c:v>IV.22</c:v>
                </c:pt>
                <c:pt idx="9">
                  <c:v>II.23</c:v>
                </c:pt>
                <c:pt idx="11">
                  <c:v>IV.23</c:v>
                </c:pt>
              </c:strCache>
            </c:strRef>
          </c:cat>
          <c:val>
            <c:numRef>
              <c:f>'27'!$H$14:$S$14</c:f>
              <c:numCache>
                <c:formatCode>0.0%</c:formatCode>
                <c:ptCount val="12"/>
                <c:pt idx="0">
                  <c:v>3.32E-2</c:v>
                </c:pt>
                <c:pt idx="1">
                  <c:v>1.41E-2</c:v>
                </c:pt>
                <c:pt idx="2">
                  <c:v>6.6E-3</c:v>
                </c:pt>
                <c:pt idx="3">
                  <c:v>0</c:v>
                </c:pt>
                <c:pt idx="4">
                  <c:v>9.4999999999999998E-3</c:v>
                </c:pt>
                <c:pt idx="5">
                  <c:v>1.3599999999999999E-2</c:v>
                </c:pt>
                <c:pt idx="6">
                  <c:v>2.0999999999999999E-3</c:v>
                </c:pt>
                <c:pt idx="7">
                  <c:v>1.8E-3</c:v>
                </c:pt>
                <c:pt idx="8">
                  <c:v>7.1000000000000004E-3</c:v>
                </c:pt>
                <c:pt idx="9">
                  <c:v>4.8999999999999998E-3</c:v>
                </c:pt>
                <c:pt idx="10">
                  <c:v>4.1999999999999997E-3</c:v>
                </c:pt>
                <c:pt idx="11">
                  <c:v>6.4317091070949543E-4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06-4D54-A18F-91A3D64B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0338063"/>
        <c:axId val="1510351375"/>
      </c:barChart>
      <c:catAx>
        <c:axId val="151033806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51375"/>
        <c:crosses val="autoZero"/>
        <c:auto val="1"/>
        <c:lblAlgn val="ctr"/>
        <c:lblOffset val="100"/>
        <c:tickLblSkip val="1"/>
        <c:noMultiLvlLbl val="0"/>
      </c:catAx>
      <c:valAx>
        <c:axId val="151035137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3806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882484892876779"/>
          <c:w val="0.99988214696796884"/>
          <c:h val="0.1111751510712323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4.446117927119575E-2"/>
          <c:w val="0.85471830065359478"/>
          <c:h val="0.779230910089727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'27'!$G$17</c:f>
              <c:strCache>
                <c:ptCount val="1"/>
                <c:pt idx="0">
                  <c:v>&gt;150%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'27'!$H$12:$S$12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'27'!$H$17:$S$17</c:f>
              <c:numCache>
                <c:formatCode>0.0%</c:formatCode>
                <c:ptCount val="12"/>
                <c:pt idx="0">
                  <c:v>4.6399999999999997E-2</c:v>
                </c:pt>
                <c:pt idx="1">
                  <c:v>3.2300000000000002E-2</c:v>
                </c:pt>
                <c:pt idx="2">
                  <c:v>4.2999999999999997E-2</c:v>
                </c:pt>
                <c:pt idx="3">
                  <c:v>5.0700000000000002E-2</c:v>
                </c:pt>
                <c:pt idx="4">
                  <c:v>4.0300000000000002E-2</c:v>
                </c:pt>
                <c:pt idx="5">
                  <c:v>7.5999999999999998E-2</c:v>
                </c:pt>
                <c:pt idx="6">
                  <c:v>8.7099999999999997E-2</c:v>
                </c:pt>
                <c:pt idx="7">
                  <c:v>8.3199999999999996E-2</c:v>
                </c:pt>
                <c:pt idx="8">
                  <c:v>7.7100000000000002E-2</c:v>
                </c:pt>
                <c:pt idx="9">
                  <c:v>2.41E-2</c:v>
                </c:pt>
                <c:pt idx="10">
                  <c:v>4.24E-2</c:v>
                </c:pt>
                <c:pt idx="11">
                  <c:v>2.9609274545241652E-2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8-49A0-ADB0-2FD2F22DF2CD}"/>
            </c:ext>
          </c:extLst>
        </c:ser>
        <c:ser>
          <c:idx val="2"/>
          <c:order val="1"/>
          <c:tx>
            <c:strRef>
              <c:f>'27'!$G$16</c:f>
              <c:strCache>
                <c:ptCount val="1"/>
                <c:pt idx="0">
                  <c:v>100–150%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'27'!$H$12:$S$12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'27'!$H$16:$S$16</c:f>
              <c:numCache>
                <c:formatCode>0.0%</c:formatCode>
                <c:ptCount val="12"/>
                <c:pt idx="0">
                  <c:v>0.88200000000000001</c:v>
                </c:pt>
                <c:pt idx="1">
                  <c:v>0.92879999999999996</c:v>
                </c:pt>
                <c:pt idx="2">
                  <c:v>0.91110000000000002</c:v>
                </c:pt>
                <c:pt idx="3">
                  <c:v>0.92200000000000004</c:v>
                </c:pt>
                <c:pt idx="4">
                  <c:v>0.93410000000000004</c:v>
                </c:pt>
                <c:pt idx="5">
                  <c:v>0.89480000000000004</c:v>
                </c:pt>
                <c:pt idx="6">
                  <c:v>0.90749999999999997</c:v>
                </c:pt>
                <c:pt idx="7">
                  <c:v>0.91059999999999997</c:v>
                </c:pt>
                <c:pt idx="8">
                  <c:v>0.90780000000000005</c:v>
                </c:pt>
                <c:pt idx="9">
                  <c:v>0.95809999999999995</c:v>
                </c:pt>
                <c:pt idx="10">
                  <c:v>0.8952</c:v>
                </c:pt>
                <c:pt idx="11">
                  <c:v>0.89490475052616314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8-49A0-ADB0-2FD2F22DF2CD}"/>
            </c:ext>
          </c:extLst>
        </c:ser>
        <c:ser>
          <c:idx val="1"/>
          <c:order val="2"/>
          <c:tx>
            <c:strRef>
              <c:f>'27'!$G$15</c:f>
              <c:strCache>
                <c:ptCount val="1"/>
                <c:pt idx="0">
                  <c:v>50–99%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'27'!$H$12:$S$12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'27'!$H$15:$S$15</c:f>
              <c:numCache>
                <c:formatCode>0.0%</c:formatCode>
                <c:ptCount val="12"/>
                <c:pt idx="0">
                  <c:v>3.8300000000000001E-2</c:v>
                </c:pt>
                <c:pt idx="1">
                  <c:v>2.4799999999999999E-2</c:v>
                </c:pt>
                <c:pt idx="2">
                  <c:v>3.9199999999999999E-2</c:v>
                </c:pt>
                <c:pt idx="3">
                  <c:v>2.7199999999999998E-2</c:v>
                </c:pt>
                <c:pt idx="4">
                  <c:v>1.61E-2</c:v>
                </c:pt>
                <c:pt idx="5">
                  <c:v>1.5699999999999999E-2</c:v>
                </c:pt>
                <c:pt idx="6">
                  <c:v>3.3E-3</c:v>
                </c:pt>
                <c:pt idx="7">
                  <c:v>4.4000000000000003E-3</c:v>
                </c:pt>
                <c:pt idx="8">
                  <c:v>8.0000000000000002E-3</c:v>
                </c:pt>
                <c:pt idx="9">
                  <c:v>1.29E-2</c:v>
                </c:pt>
                <c:pt idx="10">
                  <c:v>5.8200000000000002E-2</c:v>
                </c:pt>
                <c:pt idx="11">
                  <c:v>7.4842804017885595E-2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8-49A0-ADB0-2FD2F22DF2CD}"/>
            </c:ext>
          </c:extLst>
        </c:ser>
        <c:ser>
          <c:idx val="0"/>
          <c:order val="3"/>
          <c:tx>
            <c:strRef>
              <c:f>'27'!$G$14</c:f>
              <c:strCache>
                <c:ptCount val="1"/>
                <c:pt idx="0">
                  <c:v>&lt;50%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'27'!$H$12:$S$12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'27'!$H$14:$S$14</c:f>
              <c:numCache>
                <c:formatCode>0.0%</c:formatCode>
                <c:ptCount val="12"/>
                <c:pt idx="0">
                  <c:v>3.32E-2</c:v>
                </c:pt>
                <c:pt idx="1">
                  <c:v>1.41E-2</c:v>
                </c:pt>
                <c:pt idx="2">
                  <c:v>6.6E-3</c:v>
                </c:pt>
                <c:pt idx="3">
                  <c:v>0</c:v>
                </c:pt>
                <c:pt idx="4">
                  <c:v>9.4999999999999998E-3</c:v>
                </c:pt>
                <c:pt idx="5">
                  <c:v>1.3599999999999999E-2</c:v>
                </c:pt>
                <c:pt idx="6">
                  <c:v>2.0999999999999999E-3</c:v>
                </c:pt>
                <c:pt idx="7">
                  <c:v>1.8E-3</c:v>
                </c:pt>
                <c:pt idx="8">
                  <c:v>7.1000000000000004E-3</c:v>
                </c:pt>
                <c:pt idx="9">
                  <c:v>4.8999999999999998E-3</c:v>
                </c:pt>
                <c:pt idx="10">
                  <c:v>4.1999999999999997E-3</c:v>
                </c:pt>
                <c:pt idx="11">
                  <c:v>6.4317091070949543E-4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88-49A0-ADB0-2FD2F22DF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0338063"/>
        <c:axId val="1510351375"/>
      </c:barChart>
      <c:catAx>
        <c:axId val="151033806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51375"/>
        <c:crosses val="autoZero"/>
        <c:auto val="1"/>
        <c:lblAlgn val="ctr"/>
        <c:lblOffset val="100"/>
        <c:noMultiLvlLbl val="0"/>
      </c:catAx>
      <c:valAx>
        <c:axId val="151035137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3806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23888888888892"/>
          <c:w val="0.99988214696796884"/>
          <c:h val="0.1047611111111111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3087949636436498"/>
          <c:h val="0.6540158406967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'28'!$I$8:$O$8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'28'!$I$9:$O$9</c:f>
              <c:numCache>
                <c:formatCode>0.0</c:formatCode>
                <c:ptCount val="7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1.1052476762000001</c:v>
                </c:pt>
                <c:pt idx="4">
                  <c:v>1.11651175053</c:v>
                </c:pt>
                <c:pt idx="5">
                  <c:v>1.1502687940699996</c:v>
                </c:pt>
                <c:pt idx="6">
                  <c:v>1.1585022349899998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F-4EAD-A10C-105C9642446A}"/>
            </c:ext>
          </c:extLst>
        </c:ser>
        <c:ser>
          <c:idx val="2"/>
          <c:order val="1"/>
          <c:tx>
            <c:strRef>
              <c:f>'28'!$G$10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'28'!$I$8:$O$8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'28'!$I$10:$O$10</c:f>
              <c:numCache>
                <c:formatCode>0.0</c:formatCode>
                <c:ptCount val="7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0.27521686803000023</c:v>
                </c:pt>
                <c:pt idx="4">
                  <c:v>0.3</c:v>
                </c:pt>
                <c:pt idx="5">
                  <c:v>0.26783165203999992</c:v>
                </c:pt>
                <c:pt idx="6">
                  <c:v>0.26349067369000029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F-4EAD-A10C-105C9642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lineChart>
        <c:grouping val="standard"/>
        <c:varyColors val="0"/>
        <c:ser>
          <c:idx val="4"/>
          <c:order val="2"/>
          <c:tx>
            <c:strRef>
              <c:f>'28'!$G$11</c:f>
              <c:strCache>
                <c:ptCount val="1"/>
                <c:pt idx="0">
                  <c:v>Частка членів КС, які мають кредити,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'28'!$I$8:$O$8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'28'!$I$11:$O$11</c:f>
              <c:numCache>
                <c:formatCode>0%</c:formatCode>
                <c:ptCount val="7"/>
                <c:pt idx="0">
                  <c:v>0.22701231337180777</c:v>
                </c:pt>
                <c:pt idx="1">
                  <c:v>0.22073167638496291</c:v>
                </c:pt>
                <c:pt idx="2">
                  <c:v>0.15755434360183435</c:v>
                </c:pt>
                <c:pt idx="3">
                  <c:v>0.15318944367084411</c:v>
                </c:pt>
                <c:pt idx="4">
                  <c:v>0.15703651187522152</c:v>
                </c:pt>
                <c:pt idx="5">
                  <c:v>0.1529295828343098</c:v>
                </c:pt>
                <c:pt idx="6">
                  <c:v>0.1703056768558952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2F-4EAD-A10C-105C9642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448000"/>
        <c:axId val="1416459232"/>
      </c:line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valAx>
        <c:axId val="1416459232"/>
        <c:scaling>
          <c:orientation val="minMax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6448000"/>
        <c:crosses val="max"/>
        <c:crossBetween val="between"/>
      </c:valAx>
      <c:catAx>
        <c:axId val="14164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64592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8953601826496922"/>
          <c:w val="0.9934461238000748"/>
          <c:h val="0.2091742123761397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3087949636436498"/>
          <c:h val="0.6454009717792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'28'!$H$9</c:f>
              <c:strCache>
                <c:ptCount val="1"/>
                <c:pt idx="0">
                  <c:v>Assets of deposit-taking CUs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'28'!$I$8:$O$8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'28'!$I$9:$O$9</c:f>
              <c:numCache>
                <c:formatCode>0.0</c:formatCode>
                <c:ptCount val="7"/>
                <c:pt idx="0">
                  <c:v>2</c:v>
                </c:pt>
                <c:pt idx="1">
                  <c:v>1.9081991332399997</c:v>
                </c:pt>
                <c:pt idx="2">
                  <c:v>1.1538476551400003</c:v>
                </c:pt>
                <c:pt idx="3">
                  <c:v>1.1052476762000001</c:v>
                </c:pt>
                <c:pt idx="4">
                  <c:v>1.11651175053</c:v>
                </c:pt>
                <c:pt idx="5">
                  <c:v>1.1502687940699996</c:v>
                </c:pt>
                <c:pt idx="6">
                  <c:v>1.1585022349899998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F-4A55-A029-5CA4E406F21A}"/>
            </c:ext>
          </c:extLst>
        </c:ser>
        <c:ser>
          <c:idx val="2"/>
          <c:order val="1"/>
          <c:tx>
            <c:strRef>
              <c:f>'28'!$H$10</c:f>
              <c:strCache>
                <c:ptCount val="1"/>
                <c:pt idx="0">
                  <c:v>Assets of non-deposit-taking CUs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'28'!$I$8:$O$8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'28'!$I$10:$O$10</c:f>
              <c:numCache>
                <c:formatCode>0.0</c:formatCode>
                <c:ptCount val="7"/>
                <c:pt idx="0">
                  <c:v>0.3</c:v>
                </c:pt>
                <c:pt idx="1">
                  <c:v>0.42154142524000093</c:v>
                </c:pt>
                <c:pt idx="2">
                  <c:v>0.29527807763000063</c:v>
                </c:pt>
                <c:pt idx="3">
                  <c:v>0.27521686803000023</c:v>
                </c:pt>
                <c:pt idx="4">
                  <c:v>0.3</c:v>
                </c:pt>
                <c:pt idx="5">
                  <c:v>0.26783165203999992</c:v>
                </c:pt>
                <c:pt idx="6">
                  <c:v>0.26349067369000029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F-4A55-A029-5CA4E406F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lineChart>
        <c:grouping val="standard"/>
        <c:varyColors val="0"/>
        <c:ser>
          <c:idx val="4"/>
          <c:order val="2"/>
          <c:tx>
            <c:strRef>
              <c:f>'28'!$H$11</c:f>
              <c:strCache>
                <c:ptCount val="1"/>
                <c:pt idx="0">
                  <c:v>CU members that have loans, % of the total numbers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'28'!$I$8:$O$8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'28'!$I$11:$O$11</c:f>
              <c:numCache>
                <c:formatCode>0%</c:formatCode>
                <c:ptCount val="7"/>
                <c:pt idx="0">
                  <c:v>0.22701231337180777</c:v>
                </c:pt>
                <c:pt idx="1">
                  <c:v>0.22073167638496291</c:v>
                </c:pt>
                <c:pt idx="2">
                  <c:v>0.15755434360183435</c:v>
                </c:pt>
                <c:pt idx="3">
                  <c:v>0.15318944367084411</c:v>
                </c:pt>
                <c:pt idx="4">
                  <c:v>0.15703651187522152</c:v>
                </c:pt>
                <c:pt idx="5">
                  <c:v>0.1529295828343098</c:v>
                </c:pt>
                <c:pt idx="6">
                  <c:v>0.1703056768558952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F-4A55-A029-5CA4E406F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448000"/>
        <c:axId val="1416459232"/>
      </c:line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valAx>
        <c:axId val="1416459232"/>
        <c:scaling>
          <c:orientation val="minMax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6448000"/>
        <c:crosses val="max"/>
        <c:crossBetween val="between"/>
      </c:valAx>
      <c:catAx>
        <c:axId val="14164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64592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736675642337083"/>
          <c:w val="0.9934461238000748"/>
          <c:h val="0.2250424965401046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'29'!$I$10</c:f>
              <c:strCache>
                <c:ptCount val="1"/>
                <c:pt idx="0">
                  <c:v>На бізнесові потреби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'29'!$K$10:$Q$10</c:f>
              <c:numCache>
                <c:formatCode>0</c:formatCode>
                <c:ptCount val="7"/>
                <c:pt idx="0">
                  <c:v>701.96021398000005</c:v>
                </c:pt>
                <c:pt idx="1">
                  <c:v>370.31101588000001</c:v>
                </c:pt>
                <c:pt idx="2">
                  <c:v>298.32324287</c:v>
                </c:pt>
                <c:pt idx="3">
                  <c:v>305.15793549</c:v>
                </c:pt>
                <c:pt idx="4">
                  <c:v>338.96856061</c:v>
                </c:pt>
                <c:pt idx="5">
                  <c:v>324.63677641999999</c:v>
                </c:pt>
                <c:pt idx="6">
                  <c:v>315.69356489000006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5-42F8-99B4-874F3B47A345}"/>
            </c:ext>
          </c:extLst>
        </c:ser>
        <c:ser>
          <c:idx val="2"/>
          <c:order val="1"/>
          <c:tx>
            <c:strRef>
              <c:f>'29'!$I$11</c:f>
              <c:strCache>
                <c:ptCount val="1"/>
                <c:pt idx="0">
                  <c:v>На придбання, будівництво, ремонт нерухомості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'29'!$K$11:$Q$11</c:f>
              <c:numCache>
                <c:formatCode>0</c:formatCode>
                <c:ptCount val="7"/>
                <c:pt idx="0">
                  <c:v>583.22406463000004</c:v>
                </c:pt>
                <c:pt idx="1">
                  <c:v>551.28774609000004</c:v>
                </c:pt>
                <c:pt idx="2">
                  <c:v>251.83104072999998</c:v>
                </c:pt>
                <c:pt idx="3">
                  <c:v>237.18747684000002</c:v>
                </c:pt>
                <c:pt idx="4">
                  <c:v>244.87466589000002</c:v>
                </c:pt>
                <c:pt idx="5">
                  <c:v>251.92190289999999</c:v>
                </c:pt>
                <c:pt idx="6">
                  <c:v>239.67843571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5-42F8-99B4-874F3B47A345}"/>
            </c:ext>
          </c:extLst>
        </c:ser>
        <c:ser>
          <c:idx val="4"/>
          <c:order val="2"/>
          <c:tx>
            <c:strRef>
              <c:f>'29'!$I$12</c:f>
              <c:strCache>
                <c:ptCount val="1"/>
                <c:pt idx="0">
                  <c:v>Споживчі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'29'!$K$12:$Q$12</c:f>
              <c:numCache>
                <c:formatCode>0</c:formatCode>
                <c:ptCount val="7"/>
                <c:pt idx="0">
                  <c:v>1100.78317442</c:v>
                </c:pt>
                <c:pt idx="1">
                  <c:v>1121.3317095299999</c:v>
                </c:pt>
                <c:pt idx="2">
                  <c:v>698.26353257000005</c:v>
                </c:pt>
                <c:pt idx="3">
                  <c:v>669.16936536000003</c:v>
                </c:pt>
                <c:pt idx="4">
                  <c:v>669.75028075</c:v>
                </c:pt>
                <c:pt idx="5">
                  <c:v>667.48512820999997</c:v>
                </c:pt>
                <c:pt idx="6">
                  <c:v>636.63609737999991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B5-42F8-99B4-874F3B47A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3"/>
          <c:tx>
            <c:strRef>
              <c:f>'29'!$I$13</c:f>
              <c:strCache>
                <c:ptCount val="1"/>
                <c:pt idx="0">
                  <c:v>Частка прострочених більш як на 90 днів кредитів,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'29'!$K$9:$Q$9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'29'!$K$13:$Q$13</c:f>
              <c:numCache>
                <c:formatCode>0%</c:formatCode>
                <c:ptCount val="7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0.31773242105935556</c:v>
                </c:pt>
                <c:pt idx="4">
                  <c:v>0.30376181770845323</c:v>
                </c:pt>
                <c:pt idx="5">
                  <c:v>0.28000000000000003</c:v>
                </c:pt>
                <c:pt idx="6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B5-42F8-99B4-874F3B47A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5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500"/>
        <c:dispUnits>
          <c:builtInUnit val="thousands"/>
        </c:dispUnits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57176210839362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'29'!$K$9:$Q$9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'29'!$K$10:$Q$10</c:f>
              <c:numCache>
                <c:formatCode>0</c:formatCode>
                <c:ptCount val="7"/>
                <c:pt idx="0">
                  <c:v>701.96021398000005</c:v>
                </c:pt>
                <c:pt idx="1">
                  <c:v>370.31101588000001</c:v>
                </c:pt>
                <c:pt idx="2">
                  <c:v>298.32324287</c:v>
                </c:pt>
                <c:pt idx="3">
                  <c:v>305.15793549</c:v>
                </c:pt>
                <c:pt idx="4">
                  <c:v>338.96856061</c:v>
                </c:pt>
                <c:pt idx="5">
                  <c:v>324.63677641999999</c:v>
                </c:pt>
                <c:pt idx="6">
                  <c:v>315.69356489000006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0-468B-8428-8C04C183415E}"/>
            </c:ext>
          </c:extLst>
        </c:ser>
        <c:ser>
          <c:idx val="2"/>
          <c:order val="1"/>
          <c:tx>
            <c:strRef>
              <c:f>'29'!$J$11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'29'!$K$9:$Q$9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'29'!$K$11:$Q$11</c:f>
              <c:numCache>
                <c:formatCode>0</c:formatCode>
                <c:ptCount val="7"/>
                <c:pt idx="0">
                  <c:v>583.22406463000004</c:v>
                </c:pt>
                <c:pt idx="1">
                  <c:v>551.28774609000004</c:v>
                </c:pt>
                <c:pt idx="2">
                  <c:v>251.83104072999998</c:v>
                </c:pt>
                <c:pt idx="3">
                  <c:v>237.18747684000002</c:v>
                </c:pt>
                <c:pt idx="4">
                  <c:v>244.87466589000002</c:v>
                </c:pt>
                <c:pt idx="5">
                  <c:v>251.92190289999999</c:v>
                </c:pt>
                <c:pt idx="6">
                  <c:v>239.67843571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0-468B-8428-8C04C183415E}"/>
            </c:ext>
          </c:extLst>
        </c:ser>
        <c:ser>
          <c:idx val="4"/>
          <c:order val="2"/>
          <c:tx>
            <c:strRef>
              <c:f>'29'!$J$12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'29'!$K$9:$Q$9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'29'!$K$12:$Q$12</c:f>
              <c:numCache>
                <c:formatCode>0</c:formatCode>
                <c:ptCount val="7"/>
                <c:pt idx="0">
                  <c:v>1100.78317442</c:v>
                </c:pt>
                <c:pt idx="1">
                  <c:v>1121.3317095299999</c:v>
                </c:pt>
                <c:pt idx="2">
                  <c:v>698.26353257000005</c:v>
                </c:pt>
                <c:pt idx="3">
                  <c:v>669.16936536000003</c:v>
                </c:pt>
                <c:pt idx="4">
                  <c:v>669.75028075</c:v>
                </c:pt>
                <c:pt idx="5">
                  <c:v>667.48512820999997</c:v>
                </c:pt>
                <c:pt idx="6">
                  <c:v>636.63609737999991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E0-468B-8428-8C04C183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3"/>
          <c:tx>
            <c:strRef>
              <c:f>'29'!$J$13</c:f>
              <c:strCache>
                <c:ptCount val="1"/>
                <c:pt idx="0">
                  <c:v>NPL, %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'29'!$K$9:$Q$9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'29'!$K$13:$Q$13</c:f>
              <c:numCache>
                <c:formatCode>0%</c:formatCode>
                <c:ptCount val="7"/>
                <c:pt idx="0">
                  <c:v>0.27491153012172248</c:v>
                </c:pt>
                <c:pt idx="1">
                  <c:v>0.15954066706033559</c:v>
                </c:pt>
                <c:pt idx="2">
                  <c:v>0.32486073401614635</c:v>
                </c:pt>
                <c:pt idx="3">
                  <c:v>0.31773242105935556</c:v>
                </c:pt>
                <c:pt idx="4">
                  <c:v>0.30376181770845323</c:v>
                </c:pt>
                <c:pt idx="5">
                  <c:v>0.28000000000000003</c:v>
                </c:pt>
                <c:pt idx="6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0-468B-8428-8C04C183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5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500"/>
        <c:dispUnits>
          <c:builtInUnit val="thousands"/>
        </c:dispUnits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7.5967944166149548E-3"/>
          <c:y val="0.71834863736270549"/>
          <c:w val="0.99240320558338502"/>
          <c:h val="0.2816513626372945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999990655015893E-2"/>
          <c:w val="0.83176919191919196"/>
          <c:h val="0.619641666666666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'30'!$H$9</c:f>
              <c:strCache>
                <c:ptCount val="1"/>
                <c:pt idx="0">
                  <c:v>Обов’язкові пайові внески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'30'!$J$9:$P$9</c:f>
              <c:numCache>
                <c:formatCode>0</c:formatCode>
                <c:ptCount val="7"/>
                <c:pt idx="0">
                  <c:v>11.552711690000001</c:v>
                </c:pt>
                <c:pt idx="1">
                  <c:v>10.43606393</c:v>
                </c:pt>
                <c:pt idx="2">
                  <c:v>8.6417939699999984</c:v>
                </c:pt>
                <c:pt idx="3">
                  <c:v>8.2601332599999999</c:v>
                </c:pt>
                <c:pt idx="4">
                  <c:v>7.9185569100000004</c:v>
                </c:pt>
                <c:pt idx="5">
                  <c:v>7.7011599200000003</c:v>
                </c:pt>
                <c:pt idx="6">
                  <c:v>6.8858803200000001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F50-40F3-A8C2-04AEA9CE3F0D}"/>
            </c:ext>
          </c:extLst>
        </c:ser>
        <c:ser>
          <c:idx val="2"/>
          <c:order val="1"/>
          <c:tx>
            <c:strRef>
              <c:f>'30'!$H$11</c:f>
              <c:strCache>
                <c:ptCount val="1"/>
                <c:pt idx="0">
                  <c:v>Резервний капітал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50-40F3-A8C2-04AEA9CE3F0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50-40F3-A8C2-04AEA9CE3F0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50-40F3-A8C2-04AEA9CE3F0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50-40F3-A8C2-04AEA9CE3F0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50-40F3-A8C2-04AEA9CE3F0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50-40F3-A8C2-04AEA9CE3F0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50-40F3-A8C2-04AEA9CE3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'30'!$J$11:$P$11</c:f>
              <c:numCache>
                <c:formatCode>0</c:formatCode>
                <c:ptCount val="7"/>
                <c:pt idx="0">
                  <c:v>574.38665150000008</c:v>
                </c:pt>
                <c:pt idx="1">
                  <c:v>557.38353830999995</c:v>
                </c:pt>
                <c:pt idx="2">
                  <c:v>435.92186869999978</c:v>
                </c:pt>
                <c:pt idx="3">
                  <c:v>434.45445808999966</c:v>
                </c:pt>
                <c:pt idx="4">
                  <c:v>432.18459194999997</c:v>
                </c:pt>
                <c:pt idx="5">
                  <c:v>427.3895291</c:v>
                </c:pt>
                <c:pt idx="6">
                  <c:v>421.90928883999999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50-40F3-A8C2-04AEA9CE3F0D}"/>
            </c:ext>
          </c:extLst>
        </c:ser>
        <c:ser>
          <c:idx val="3"/>
          <c:order val="2"/>
          <c:tx>
            <c:strRef>
              <c:f>'30'!$H$12</c:f>
              <c:strCache>
                <c:ptCount val="1"/>
                <c:pt idx="0">
                  <c:v>Накопичений прибуток / збиток 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'30'!$J$12:$P$12</c:f>
              <c:numCache>
                <c:formatCode>0</c:formatCode>
                <c:ptCount val="7"/>
                <c:pt idx="0">
                  <c:v>-223.41758737999999</c:v>
                </c:pt>
                <c:pt idx="1">
                  <c:v>136.38330433000002</c:v>
                </c:pt>
                <c:pt idx="2">
                  <c:v>47.398356590000006</c:v>
                </c:pt>
                <c:pt idx="3">
                  <c:v>40.934736120000011</c:v>
                </c:pt>
                <c:pt idx="4">
                  <c:v>57.569421950000006</c:v>
                </c:pt>
                <c:pt idx="5">
                  <c:v>72.146257920000011</c:v>
                </c:pt>
                <c:pt idx="6">
                  <c:v>88.594698489999999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50-40F3-A8C2-04AEA9CE3F0D}"/>
            </c:ext>
          </c:extLst>
        </c:ser>
        <c:ser>
          <c:idx val="4"/>
          <c:order val="3"/>
          <c:tx>
            <c:strRef>
              <c:f>'30'!$H$10</c:f>
              <c:strCache>
                <c:ptCount val="1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50-40F3-A8C2-04AEA9CE3F0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50-40F3-A8C2-04AEA9CE3F0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F50-40F3-A8C2-04AEA9CE3F0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F50-40F3-A8C2-04AEA9CE3F0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F50-40F3-A8C2-04AEA9CE3F0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F50-40F3-A8C2-04AEA9CE3F0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F50-40F3-A8C2-04AEA9CE3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'30'!$J$10:$P$10</c:f>
              <c:numCache>
                <c:formatCode>0</c:formatCode>
                <c:ptCount val="7"/>
                <c:pt idx="0">
                  <c:v>309.65859612000008</c:v>
                </c:pt>
                <c:pt idx="1">
                  <c:v>265.74823254</c:v>
                </c:pt>
                <c:pt idx="2">
                  <c:v>153.00072787000002</c:v>
                </c:pt>
                <c:pt idx="3">
                  <c:v>140.31671919000001</c:v>
                </c:pt>
                <c:pt idx="4">
                  <c:v>136.39265662</c:v>
                </c:pt>
                <c:pt idx="5">
                  <c:v>144.41849260999999</c:v>
                </c:pt>
                <c:pt idx="6">
                  <c:v>123.2841135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F50-40F3-A8C2-04AEA9CE3F0D}"/>
            </c:ext>
          </c:extLst>
        </c:ser>
        <c:ser>
          <c:idx val="5"/>
          <c:order val="4"/>
          <c:tx>
            <c:strRef>
              <c:f>'30'!$H$13</c:f>
              <c:strCache>
                <c:ptCount val="1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F50-40F3-A8C2-04AEA9CE3F0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F50-40F3-A8C2-04AEA9CE3F0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F50-40F3-A8C2-04AEA9CE3F0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F50-40F3-A8C2-04AEA9CE3F0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F50-40F3-A8C2-04AEA9CE3F0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F50-40F3-A8C2-04AEA9CE3F0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F50-40F3-A8C2-04AEA9CE3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'30'!$J$13:$P$13</c:f>
              <c:numCache>
                <c:formatCode>0</c:formatCode>
                <c:ptCount val="7"/>
                <c:pt idx="0">
                  <c:v>1519.9600020099999</c:v>
                </c:pt>
                <c:pt idx="1">
                  <c:v>1215.00616393</c:v>
                </c:pt>
                <c:pt idx="2">
                  <c:v>673.20645062000017</c:v>
                </c:pt>
                <c:pt idx="3">
                  <c:v>634.07272939000006</c:v>
                </c:pt>
                <c:pt idx="4">
                  <c:v>621.68131715999994</c:v>
                </c:pt>
                <c:pt idx="5">
                  <c:v>615.32630825999991</c:v>
                </c:pt>
                <c:pt idx="6">
                  <c:v>612.88382679999995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F50-40F3-A8C2-04AEA9CE3F0D}"/>
            </c:ext>
          </c:extLst>
        </c:ser>
        <c:ser>
          <c:idx val="6"/>
          <c:order val="5"/>
          <c:tx>
            <c:strRef>
              <c:f>'30'!$H$14</c:f>
              <c:strCache>
                <c:ptCount val="1"/>
                <c:pt idx="0">
                  <c:v>Кошти ОКС, КС, банків, інші зобов’язання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'30'!$J$14:$P$14</c:f>
              <c:numCache>
                <c:formatCode>0</c:formatCode>
                <c:ptCount val="7"/>
                <c:pt idx="0">
                  <c:v>124.90341178000108</c:v>
                </c:pt>
                <c:pt idx="1">
                  <c:v>144.78325544000063</c:v>
                </c:pt>
                <c:pt idx="2">
                  <c:v>130.95653502000118</c:v>
                </c:pt>
                <c:pt idx="3">
                  <c:v>118</c:v>
                </c:pt>
                <c:pt idx="4">
                  <c:v>134</c:v>
                </c:pt>
                <c:pt idx="5">
                  <c:v>151.11869829999938</c:v>
                </c:pt>
                <c:pt idx="6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F50-40F3-A8C2-04AEA9CE3F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191648"/>
        <c:axId val="1618182912"/>
        <c:extLst>
          <c:ext xmlns:c15="http://schemas.microsoft.com/office/drawing/2012/chart" uri="{02D57815-91ED-43cb-92C2-25804820EDAC}">
            <c15:filteredBarSeries>
              <c15:ser>
                <c:idx val="7"/>
                <c:order val="6"/>
                <c:tx>
                  <c:strRef>
                    <c:extLst>
                      <c:ext uri="{02D57815-91ED-43cb-92C2-25804820EDAC}">
                        <c15:formulaRef>
                          <c15:sqref>'30'!$H$15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505050"/>
                  </a:solidFill>
                  <a:ln>
                    <a:noFill/>
                  </a:ln>
                  <a:effectLst/>
                  <a:extLst>
                    <a:ext uri="{91240B29-F687-4F45-9708-019B960494DF}">
                      <a14:hiddenLine xmlns:a14="http://schemas.microsoft.com/office/drawing/2010/main">
                        <a:noFill/>
                      </a14:hiddenLine>
                    </a:ext>
                  </a:ex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'30'!$J$8:$P$8</c15:sqref>
                        </c15:formulaRef>
                      </c:ext>
                    </c:extLst>
                    <c:strCache>
                      <c:ptCount val="7"/>
                      <c:pt idx="0">
                        <c:v>12.20</c:v>
                      </c:pt>
                      <c:pt idx="1">
                        <c:v>12.21</c:v>
                      </c:pt>
                      <c:pt idx="2">
                        <c:v>12.22</c:v>
                      </c:pt>
                      <c:pt idx="3">
                        <c:v>03.23</c:v>
                      </c:pt>
                      <c:pt idx="4">
                        <c:v>06.23</c:v>
                      </c:pt>
                      <c:pt idx="5">
                        <c:v>09.23</c:v>
                      </c:pt>
                      <c:pt idx="6">
                        <c:v>12.23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'30'!$J$15:$L$15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B-4F50-40F3-A8C2-04AEA9CE3F0D}"/>
                  </c:ext>
                </c:extLst>
              </c15:ser>
            </c15:filteredBarSeries>
          </c:ext>
        </c:extLst>
      </c:barChart>
      <c:catAx>
        <c:axId val="16181916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82912"/>
        <c:crossesAt val="-0.2"/>
        <c:auto val="1"/>
        <c:lblAlgn val="ctr"/>
        <c:lblOffset val="100"/>
        <c:noMultiLvlLbl val="0"/>
      </c:catAx>
      <c:valAx>
        <c:axId val="1618182912"/>
        <c:scaling>
          <c:orientation val="minMax"/>
          <c:max val="3000"/>
          <c:min val="-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91648"/>
        <c:crosses val="autoZero"/>
        <c:crossBetween val="between"/>
        <c:majorUnit val="500"/>
      </c:valAx>
      <c:spPr>
        <a:noFill/>
        <a:ln w="9525"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3754161633157878"/>
          <c:w val="1"/>
          <c:h val="0.2624583836684212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3353.9858239199989</c:v>
                </c:pt>
                <c:pt idx="1">
                  <c:v>-69.419685040000005</c:v>
                </c:pt>
                <c:pt idx="2" formatCode="#,##0">
                  <c:v>1824.3285670499999</c:v>
                </c:pt>
                <c:pt idx="3">
                  <c:v>-145.38863619999984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5CE-845F-1E4EAC9E3B15}"/>
            </c:ext>
          </c:extLst>
        </c:ser>
        <c:ser>
          <c:idx val="3"/>
          <c:order val="1"/>
          <c:tx>
            <c:strRef>
              <c:f>'3'!$K$5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91-45CE-845F-1E4EAC9E3B15}"/>
                </c:ext>
              </c:extLst>
            </c:dLbl>
            <c:dLbl>
              <c:idx val="2"/>
              <c:layout>
                <c:manualLayout>
                  <c:x val="4.1503267973855449E-3"/>
                  <c:y val="1.768282828282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91-45CE-845F-1E4EAC9E3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2446.1360427</c:v>
                </c:pt>
                <c:pt idx="1">
                  <c:v>35.411648829999983</c:v>
                </c:pt>
                <c:pt idx="2" formatCode="#,##0">
                  <c:v>8542.0875021299998</c:v>
                </c:pt>
                <c:pt idx="3">
                  <c:v>175.77893128999997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1-45CE-845F-1E4EAC9E3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  <c:max val="100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999990655015893E-2"/>
          <c:w val="0.83176919191919196"/>
          <c:h val="0.619641666666666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'30'!$I$9</c:f>
              <c:strCache>
                <c:ptCount val="1"/>
                <c:pt idx="0">
                  <c:v>Compulsory share contributions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'30'!$J$9:$P$9</c:f>
              <c:numCache>
                <c:formatCode>0</c:formatCode>
                <c:ptCount val="7"/>
                <c:pt idx="0">
                  <c:v>11.552711690000001</c:v>
                </c:pt>
                <c:pt idx="1">
                  <c:v>10.43606393</c:v>
                </c:pt>
                <c:pt idx="2">
                  <c:v>8.6417939699999984</c:v>
                </c:pt>
                <c:pt idx="3">
                  <c:v>8.2601332599999999</c:v>
                </c:pt>
                <c:pt idx="4">
                  <c:v>7.9185569100000004</c:v>
                </c:pt>
                <c:pt idx="5">
                  <c:v>7.7011599200000003</c:v>
                </c:pt>
                <c:pt idx="6">
                  <c:v>6.8858803200000001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E37-4422-911C-5D6F1BC8F69C}"/>
            </c:ext>
          </c:extLst>
        </c:ser>
        <c:ser>
          <c:idx val="2"/>
          <c:order val="1"/>
          <c:tx>
            <c:strRef>
              <c:f>'30'!$I$11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37-4422-911C-5D6F1BC8F69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E37-4422-911C-5D6F1BC8F69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E37-4422-911C-5D6F1BC8F69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E37-4422-911C-5D6F1BC8F69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E37-4422-911C-5D6F1BC8F69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E37-4422-911C-5D6F1BC8F69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E37-4422-911C-5D6F1BC8F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'30'!$J$11:$P$11</c:f>
              <c:numCache>
                <c:formatCode>0</c:formatCode>
                <c:ptCount val="7"/>
                <c:pt idx="0">
                  <c:v>574.38665150000008</c:v>
                </c:pt>
                <c:pt idx="1">
                  <c:v>557.38353830999995</c:v>
                </c:pt>
                <c:pt idx="2">
                  <c:v>435.92186869999978</c:v>
                </c:pt>
                <c:pt idx="3">
                  <c:v>434.45445808999966</c:v>
                </c:pt>
                <c:pt idx="4">
                  <c:v>432.18459194999997</c:v>
                </c:pt>
                <c:pt idx="5">
                  <c:v>427.3895291</c:v>
                </c:pt>
                <c:pt idx="6">
                  <c:v>421.90928883999999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37-4422-911C-5D6F1BC8F69C}"/>
            </c:ext>
          </c:extLst>
        </c:ser>
        <c:ser>
          <c:idx val="3"/>
          <c:order val="2"/>
          <c:tx>
            <c:strRef>
              <c:f>'30'!$I$12</c:f>
              <c:strCache>
                <c:ptCount val="1"/>
                <c:pt idx="0">
                  <c:v>Accumulated profit / loss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'30'!$J$12:$P$12</c:f>
              <c:numCache>
                <c:formatCode>0</c:formatCode>
                <c:ptCount val="7"/>
                <c:pt idx="0">
                  <c:v>-223.41758737999999</c:v>
                </c:pt>
                <c:pt idx="1">
                  <c:v>136.38330433000002</c:v>
                </c:pt>
                <c:pt idx="2">
                  <c:v>47.398356590000006</c:v>
                </c:pt>
                <c:pt idx="3">
                  <c:v>40.934736120000011</c:v>
                </c:pt>
                <c:pt idx="4">
                  <c:v>57.569421950000006</c:v>
                </c:pt>
                <c:pt idx="5">
                  <c:v>72.146257920000011</c:v>
                </c:pt>
                <c:pt idx="6">
                  <c:v>88.594698489999999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37-4422-911C-5D6F1BC8F69C}"/>
            </c:ext>
          </c:extLst>
        </c:ser>
        <c:ser>
          <c:idx val="4"/>
          <c:order val="3"/>
          <c:tx>
            <c:strRef>
              <c:f>'30'!$I$10</c:f>
              <c:strCache>
                <c:ptCount val="1"/>
                <c:pt idx="0">
                  <c:v>Add. repayable contributions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E37-4422-911C-5D6F1BC8F69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E37-4422-911C-5D6F1BC8F69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E37-4422-911C-5D6F1BC8F69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E37-4422-911C-5D6F1BC8F69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E37-4422-911C-5D6F1BC8F69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E37-4422-911C-5D6F1BC8F69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37-4422-911C-5D6F1BC8F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'30'!$J$10:$P$10</c:f>
              <c:numCache>
                <c:formatCode>0</c:formatCode>
                <c:ptCount val="7"/>
                <c:pt idx="0">
                  <c:v>309.65859612000008</c:v>
                </c:pt>
                <c:pt idx="1">
                  <c:v>265.74823254</c:v>
                </c:pt>
                <c:pt idx="2">
                  <c:v>153.00072787000002</c:v>
                </c:pt>
                <c:pt idx="3">
                  <c:v>140.31671919000001</c:v>
                </c:pt>
                <c:pt idx="4">
                  <c:v>136.39265662</c:v>
                </c:pt>
                <c:pt idx="5">
                  <c:v>144.41849260999999</c:v>
                </c:pt>
                <c:pt idx="6">
                  <c:v>123.2841135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E37-4422-911C-5D6F1BC8F69C}"/>
            </c:ext>
          </c:extLst>
        </c:ser>
        <c:ser>
          <c:idx val="5"/>
          <c:order val="4"/>
          <c:tx>
            <c:strRef>
              <c:f>'30'!$I$13</c:f>
              <c:strCache>
                <c:ptCount val="1"/>
                <c:pt idx="0">
                  <c:v>Deposits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E37-4422-911C-5D6F1BC8F69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E37-4422-911C-5D6F1BC8F69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E37-4422-911C-5D6F1BC8F69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E37-4422-911C-5D6F1BC8F69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E37-4422-911C-5D6F1BC8F69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E37-4422-911C-5D6F1BC8F69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E37-4422-911C-5D6F1BC8F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'30'!$J$13:$P$13</c:f>
              <c:numCache>
                <c:formatCode>0</c:formatCode>
                <c:ptCount val="7"/>
                <c:pt idx="0">
                  <c:v>1519.9600020099999</c:v>
                </c:pt>
                <c:pt idx="1">
                  <c:v>1215.00616393</c:v>
                </c:pt>
                <c:pt idx="2">
                  <c:v>673.20645062000017</c:v>
                </c:pt>
                <c:pt idx="3">
                  <c:v>634.07272939000006</c:v>
                </c:pt>
                <c:pt idx="4">
                  <c:v>621.68131715999994</c:v>
                </c:pt>
                <c:pt idx="5">
                  <c:v>615.32630825999991</c:v>
                </c:pt>
                <c:pt idx="6">
                  <c:v>612.88382679999995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E37-4422-911C-5D6F1BC8F69C}"/>
            </c:ext>
          </c:extLst>
        </c:ser>
        <c:ser>
          <c:idx val="6"/>
          <c:order val="5"/>
          <c:tx>
            <c:strRef>
              <c:f>'30'!$I$14</c:f>
              <c:strCache>
                <c:ptCount val="1"/>
                <c:pt idx="0">
                  <c:v>Funds of UCU, CU, banks, оther liabilities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'30'!$J$8:$P$8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'30'!$J$14:$P$14</c:f>
              <c:numCache>
                <c:formatCode>0</c:formatCode>
                <c:ptCount val="7"/>
                <c:pt idx="0">
                  <c:v>124.90341178000108</c:v>
                </c:pt>
                <c:pt idx="1">
                  <c:v>144.78325544000063</c:v>
                </c:pt>
                <c:pt idx="2">
                  <c:v>130.95653502000118</c:v>
                </c:pt>
                <c:pt idx="3">
                  <c:v>118</c:v>
                </c:pt>
                <c:pt idx="4">
                  <c:v>134</c:v>
                </c:pt>
                <c:pt idx="5">
                  <c:v>151.11869829999938</c:v>
                </c:pt>
                <c:pt idx="6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E37-4422-911C-5D6F1BC8F6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191648"/>
        <c:axId val="1618182912"/>
        <c:extLst>
          <c:ext xmlns:c15="http://schemas.microsoft.com/office/drawing/2012/chart" uri="{02D57815-91ED-43cb-92C2-25804820EDAC}">
            <c15:filteredBarSeries>
              <c15:ser>
                <c:idx val="7"/>
                <c:order val="6"/>
                <c:tx>
                  <c:strRef>
                    <c:extLst>
                      <c:ext uri="{02D57815-91ED-43cb-92C2-25804820EDAC}">
                        <c15:formulaRef>
                          <c15:sqref>'30'!$H$15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505050"/>
                  </a:solidFill>
                  <a:ln>
                    <a:noFill/>
                  </a:ln>
                  <a:effectLst/>
                  <a:extLst>
                    <a:ext uri="{91240B29-F687-4F45-9708-019B960494DF}">
                      <a14:hiddenLine xmlns:a14="http://schemas.microsoft.com/office/drawing/2010/main">
                        <a:noFill/>
                      </a14:hiddenLine>
                    </a:ext>
                  </a:ex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'30'!$J$8:$P$8</c15:sqref>
                        </c15:formulaRef>
                      </c:ext>
                    </c:extLst>
                    <c:strCache>
                      <c:ptCount val="7"/>
                      <c:pt idx="0">
                        <c:v>12.20</c:v>
                      </c:pt>
                      <c:pt idx="1">
                        <c:v>12.21</c:v>
                      </c:pt>
                      <c:pt idx="2">
                        <c:v>12.22</c:v>
                      </c:pt>
                      <c:pt idx="3">
                        <c:v>03.23</c:v>
                      </c:pt>
                      <c:pt idx="4">
                        <c:v>06.23</c:v>
                      </c:pt>
                      <c:pt idx="5">
                        <c:v>09.23</c:v>
                      </c:pt>
                      <c:pt idx="6">
                        <c:v>12.23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'30'!$J$15:$L$15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B-DE37-4422-911C-5D6F1BC8F69C}"/>
                  </c:ext>
                </c:extLst>
              </c15:ser>
            </c15:filteredBarSeries>
          </c:ext>
        </c:extLst>
      </c:barChart>
      <c:catAx>
        <c:axId val="16181916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82912"/>
        <c:crossesAt val="-0.2"/>
        <c:auto val="1"/>
        <c:lblAlgn val="ctr"/>
        <c:lblOffset val="100"/>
        <c:noMultiLvlLbl val="0"/>
      </c:catAx>
      <c:valAx>
        <c:axId val="1618182912"/>
        <c:scaling>
          <c:orientation val="minMax"/>
          <c:max val="3000"/>
          <c:min val="-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91648"/>
        <c:crosses val="autoZero"/>
        <c:crossBetween val="between"/>
        <c:majorUnit val="500"/>
      </c:valAx>
      <c:spPr>
        <a:noFill/>
        <a:ln w="9525"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3754161633157878"/>
          <c:w val="1"/>
          <c:h val="0.2624583836684212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2741291469173E-2"/>
          <c:y val="4.3695445934868245E-2"/>
          <c:w val="0.83552079632164433"/>
          <c:h val="0.6517215410951844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'31'!$I$14</c:f>
              <c:strCache>
                <c:ptCount val="1"/>
                <c:pt idx="0">
                  <c:v>Спред між середньою ставкою кредитів та депозитів, в. п. (п. ш.)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'31'!$K$14:$Q$14</c:f>
              <c:numCache>
                <c:formatCode>0.0</c:formatCode>
                <c:ptCount val="7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24.599553816912614</c:v>
                </c:pt>
                <c:pt idx="4">
                  <c:v>23.26468251310385</c:v>
                </c:pt>
                <c:pt idx="5">
                  <c:v>21.884361625944834</c:v>
                </c:pt>
                <c:pt idx="6">
                  <c:v>19.991274682310284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3-4B7C-851E-931FF2317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'31'!$I$10</c:f>
              <c:strCache>
                <c:ptCount val="1"/>
                <c:pt idx="0">
                  <c:v>На бізнесові потреби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'31'!$K$10:$Q$10</c:f>
              <c:numCache>
                <c:formatCode>0.0%</c:formatCode>
                <c:ptCount val="7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0.34625339198541771</c:v>
                </c:pt>
                <c:pt idx="4">
                  <c:v>0.32985672177850162</c:v>
                </c:pt>
                <c:pt idx="5">
                  <c:v>0.32154927334799122</c:v>
                </c:pt>
                <c:pt idx="6">
                  <c:v>0.30819133971007889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3-4B7C-851E-931FF2317D09}"/>
            </c:ext>
          </c:extLst>
        </c:ser>
        <c:ser>
          <c:idx val="1"/>
          <c:order val="1"/>
          <c:tx>
            <c:strRef>
              <c:f>'31'!$I$11</c:f>
              <c:strCache>
                <c:ptCount val="1"/>
                <c:pt idx="0">
                  <c:v>На придбання, будівництво, ремонт нерухомості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'31'!$K$11:$Q$11</c:f>
              <c:numCache>
                <c:formatCode>0.0%</c:formatCode>
                <c:ptCount val="7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0.40267660920572401</c:v>
                </c:pt>
                <c:pt idx="4">
                  <c:v>0.40176984248991698</c:v>
                </c:pt>
                <c:pt idx="5">
                  <c:v>0.39601229681688999</c:v>
                </c:pt>
                <c:pt idx="6">
                  <c:v>0.39143591004426198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C3-4B7C-851E-931FF2317D09}"/>
            </c:ext>
          </c:extLst>
        </c:ser>
        <c:ser>
          <c:idx val="2"/>
          <c:order val="2"/>
          <c:tx>
            <c:strRef>
              <c:f>'31'!$I$12</c:f>
              <c:strCache>
                <c:ptCount val="1"/>
                <c:pt idx="0">
                  <c:v>Споживчі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'31'!$K$12:$Q$12</c:f>
              <c:numCache>
                <c:formatCode>0.0%</c:formatCode>
                <c:ptCount val="7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0.43535955701284901</c:v>
                </c:pt>
                <c:pt idx="4">
                  <c:v>0.43282117994333097</c:v>
                </c:pt>
                <c:pt idx="5">
                  <c:v>0.42821179397179499</c:v>
                </c:pt>
                <c:pt idx="6">
                  <c:v>0.40937268556481798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C3-4B7C-851E-931FF2317D09}"/>
            </c:ext>
          </c:extLst>
        </c:ser>
        <c:ser>
          <c:idx val="3"/>
          <c:order val="3"/>
          <c:tx>
            <c:strRef>
              <c:f>'31'!$I$13</c:f>
              <c:strCache>
                <c:ptCount val="1"/>
                <c:pt idx="0">
                  <c:v>Депозити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'31'!$K$13:$Q$13</c:f>
              <c:numCache>
                <c:formatCode>0.0%</c:formatCode>
                <c:ptCount val="7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0.15348714934706101</c:v>
                </c:pt>
                <c:pt idx="4">
                  <c:v>0.153998176292311</c:v>
                </c:pt>
                <c:pt idx="5">
                  <c:v>0.16126440821875801</c:v>
                </c:pt>
                <c:pt idx="6">
                  <c:v>0.16318541255818603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C3-4B7C-851E-931FF2317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.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30"/>
          <c:min val="1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5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215868477483918"/>
          <c:w val="1"/>
          <c:h val="0.2278413152251608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2741291469173E-2"/>
          <c:y val="4.3097008547008549E-2"/>
          <c:w val="0.83552079632164433"/>
          <c:h val="0.64837997442064876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'31'!$J$14</c:f>
              <c:strCache>
                <c:ptCount val="1"/>
                <c:pt idx="0">
                  <c:v>The spread between the average rate of loans and deposits, p.p. (r.h.s.)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'31'!$K$14:$Q$14</c:f>
              <c:numCache>
                <c:formatCode>0.0</c:formatCode>
                <c:ptCount val="7"/>
                <c:pt idx="0">
                  <c:v>18.399999999999999</c:v>
                </c:pt>
                <c:pt idx="1">
                  <c:v>25.846647228559018</c:v>
                </c:pt>
                <c:pt idx="2">
                  <c:v>25.59963083786473</c:v>
                </c:pt>
                <c:pt idx="3">
                  <c:v>24.599553816912614</c:v>
                </c:pt>
                <c:pt idx="4">
                  <c:v>23.26468251310385</c:v>
                </c:pt>
                <c:pt idx="5">
                  <c:v>21.884361625944834</c:v>
                </c:pt>
                <c:pt idx="6">
                  <c:v>19.991274682310284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4-4FC2-ADBB-E87604125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'31'!$J$10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'31'!$K$10:$Q$10</c:f>
              <c:numCache>
                <c:formatCode>0.0%</c:formatCode>
                <c:ptCount val="7"/>
                <c:pt idx="0">
                  <c:v>0.27588672895548205</c:v>
                </c:pt>
                <c:pt idx="1">
                  <c:v>0.37414899251367417</c:v>
                </c:pt>
                <c:pt idx="2">
                  <c:v>0.35863724210717396</c:v>
                </c:pt>
                <c:pt idx="3">
                  <c:v>0.34625339198541771</c:v>
                </c:pt>
                <c:pt idx="4">
                  <c:v>0.32985672177850162</c:v>
                </c:pt>
                <c:pt idx="5">
                  <c:v>0.32154927334799122</c:v>
                </c:pt>
                <c:pt idx="6">
                  <c:v>0.30819133971007889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4-4FC2-ADBB-E876041252B9}"/>
            </c:ext>
          </c:extLst>
        </c:ser>
        <c:ser>
          <c:idx val="1"/>
          <c:order val="1"/>
          <c:tx>
            <c:strRef>
              <c:f>'31'!$J$11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'31'!$K$11:$Q$11</c:f>
              <c:numCache>
                <c:formatCode>0.0%</c:formatCode>
                <c:ptCount val="7"/>
                <c:pt idx="0">
                  <c:v>0.42272581194605202</c:v>
                </c:pt>
                <c:pt idx="1">
                  <c:v>0.38124795946883899</c:v>
                </c:pt>
                <c:pt idx="2">
                  <c:v>0.42304375802862898</c:v>
                </c:pt>
                <c:pt idx="3">
                  <c:v>0.40267660920572401</c:v>
                </c:pt>
                <c:pt idx="4">
                  <c:v>0.40176984248991698</c:v>
                </c:pt>
                <c:pt idx="5">
                  <c:v>0.39601229681688999</c:v>
                </c:pt>
                <c:pt idx="6">
                  <c:v>0.39143591004426198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C4-4FC2-ADBB-E876041252B9}"/>
            </c:ext>
          </c:extLst>
        </c:ser>
        <c:ser>
          <c:idx val="2"/>
          <c:order val="2"/>
          <c:tx>
            <c:strRef>
              <c:f>'31'!$J$12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'31'!$K$12:$Q$12</c:f>
              <c:numCache>
                <c:formatCode>0.0%</c:formatCode>
                <c:ptCount val="7"/>
                <c:pt idx="0">
                  <c:v>0.479367069229237</c:v>
                </c:pt>
                <c:pt idx="1">
                  <c:v>0.48922788608011203</c:v>
                </c:pt>
                <c:pt idx="2">
                  <c:v>0.44157822984333994</c:v>
                </c:pt>
                <c:pt idx="3">
                  <c:v>0.43535955701284901</c:v>
                </c:pt>
                <c:pt idx="4">
                  <c:v>0.43282117994333097</c:v>
                </c:pt>
                <c:pt idx="5">
                  <c:v>0.42821179397179499</c:v>
                </c:pt>
                <c:pt idx="6">
                  <c:v>0.40937268556481798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C4-4FC2-ADBB-E876041252B9}"/>
            </c:ext>
          </c:extLst>
        </c:ser>
        <c:ser>
          <c:idx val="3"/>
          <c:order val="3"/>
          <c:tx>
            <c:strRef>
              <c:f>'31'!$J$13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'31'!$K$9:$Q$9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'31'!$K$13:$Q$13</c:f>
              <c:numCache>
                <c:formatCode>0.0%</c:formatCode>
                <c:ptCount val="7"/>
                <c:pt idx="0">
                  <c:v>0.22229854024417078</c:v>
                </c:pt>
                <c:pt idx="1">
                  <c:v>0.18076314230541493</c:v>
                </c:pt>
                <c:pt idx="2">
                  <c:v>0.15491484724098101</c:v>
                </c:pt>
                <c:pt idx="3">
                  <c:v>0.15348714934706101</c:v>
                </c:pt>
                <c:pt idx="4">
                  <c:v>0.153998176292311</c:v>
                </c:pt>
                <c:pt idx="5">
                  <c:v>0.16126440821875801</c:v>
                </c:pt>
                <c:pt idx="6">
                  <c:v>0.16318541255818603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C4-4FC2-ADBB-E87604125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.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30"/>
          <c:min val="1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5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795495016587977"/>
          <c:w val="1"/>
          <c:h val="0.242045049834120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'32'!$F$10</c:f>
              <c:strCache>
                <c:ptCount val="1"/>
                <c:pt idx="0">
                  <c:v>Чисті процентні доходи за операц. 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'32'!$L$9:$AI$9</c:f>
              <c:strCache>
                <c:ptCount val="23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</c:strCache>
            </c:strRef>
          </c:cat>
          <c:val>
            <c:numRef>
              <c:f>'32'!$L$10:$AI$10</c:f>
              <c:numCache>
                <c:formatCode>#\ ##0.0</c:formatCode>
                <c:ptCount val="24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5-47D8-89A1-C52E39568B98}"/>
            </c:ext>
          </c:extLst>
        </c:ser>
        <c:ser>
          <c:idx val="2"/>
          <c:order val="1"/>
          <c:tx>
            <c:strRef>
              <c:f>'32'!$F$11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'32'!$L$9:$AI$9</c:f>
              <c:strCache>
                <c:ptCount val="23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</c:strCache>
            </c:strRef>
          </c:cat>
          <c:val>
            <c:numRef>
              <c:f>'32'!$H$11:$AI$11</c:f>
              <c:numCache>
                <c:formatCode>#\ ##0.0</c:formatCode>
                <c:ptCount val="24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5-47D8-89A1-C52E39568B98}"/>
            </c:ext>
          </c:extLst>
        </c:ser>
        <c:ser>
          <c:idx val="3"/>
          <c:order val="2"/>
          <c:tx>
            <c:strRef>
              <c:f>'32'!$F$12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'32'!$L$9:$AI$9</c:f>
              <c:strCache>
                <c:ptCount val="23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</c:strCache>
            </c:strRef>
          </c:cat>
          <c:val>
            <c:numRef>
              <c:f>'32'!$H$12:$AI$12</c:f>
              <c:numCache>
                <c:formatCode>#\ ##0.0</c:formatCode>
                <c:ptCount val="24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A5-47D8-89A1-C52E39568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'32'!$F$11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'32'!$L$9:$AI$9</c15:sqref>
                        </c15:formulaRef>
                      </c:ext>
                    </c:extLst>
                    <c:strCache>
                      <c:ptCount val="23"/>
                      <c:pt idx="0">
                        <c:v>І.21</c:v>
                      </c:pt>
                      <c:pt idx="6">
                        <c:v>ІV.21</c:v>
                      </c:pt>
                      <c:pt idx="10">
                        <c:v>ІІ.22</c:v>
                      </c:pt>
                      <c:pt idx="14">
                        <c:v>ІV.22</c:v>
                      </c:pt>
                      <c:pt idx="18">
                        <c:v>ІІ.23</c:v>
                      </c:pt>
                      <c:pt idx="22">
                        <c:v>IV.23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9CA5-47D8-89A1-C52E39568B98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'32'!$F$13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'32'!$H$9:$AI$9</c:f>
              <c:strCache>
                <c:ptCount val="23"/>
                <c:pt idx="0">
                  <c:v>І.21</c:v>
                </c:pt>
                <c:pt idx="6">
                  <c:v>ІV.21</c:v>
                </c:pt>
                <c:pt idx="10">
                  <c:v>ІІ.22</c:v>
                </c:pt>
                <c:pt idx="14">
                  <c:v>ІV.22</c:v>
                </c:pt>
                <c:pt idx="18">
                  <c:v>ІІ.23</c:v>
                </c:pt>
                <c:pt idx="22">
                  <c:v>IV.23</c:v>
                </c:pt>
              </c:strCache>
            </c:strRef>
          </c:xVal>
          <c:yVal>
            <c:numRef>
              <c:f>'32'!$H$13:$AI$13</c:f>
              <c:numCache>
                <c:formatCode>0%</c:formatCode>
                <c:ptCount val="24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A5-47D8-89A1-C52E39568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365737739719842"/>
          <c:w val="0.99361941033786028"/>
          <c:h val="0.2634262260280158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2534675925925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'32'!$L$8:$AI$8</c:f>
              <c:strCache>
                <c:ptCount val="23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</c:strCache>
            </c:strRef>
          </c:cat>
          <c:val>
            <c:numRef>
              <c:f>'32'!$L$10:$AI$10</c:f>
              <c:numCache>
                <c:formatCode>#\ ##0.0</c:formatCode>
                <c:ptCount val="24"/>
                <c:pt idx="0">
                  <c:v>135.76601518000001</c:v>
                </c:pt>
                <c:pt idx="2">
                  <c:v>285.66760081000001</c:v>
                </c:pt>
                <c:pt idx="4">
                  <c:v>444.89989416999998</c:v>
                </c:pt>
                <c:pt idx="6">
                  <c:v>586.75705686000003</c:v>
                </c:pt>
                <c:pt idx="8">
                  <c:v>127.00334221000001</c:v>
                </c:pt>
                <c:pt idx="10">
                  <c:v>237.19637672999997</c:v>
                </c:pt>
                <c:pt idx="12">
                  <c:v>328.17555827999996</c:v>
                </c:pt>
                <c:pt idx="14">
                  <c:v>388.53001585999993</c:v>
                </c:pt>
                <c:pt idx="16">
                  <c:v>74.400399520000008</c:v>
                </c:pt>
                <c:pt idx="18">
                  <c:v>151.87934077</c:v>
                </c:pt>
                <c:pt idx="20">
                  <c:v>237.49846737999997</c:v>
                </c:pt>
                <c:pt idx="22">
                  <c:v>312.77964768999999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F-418B-95B1-74DCDB19065F}"/>
            </c:ext>
          </c:extLst>
        </c:ser>
        <c:ser>
          <c:idx val="2"/>
          <c:order val="1"/>
          <c:tx>
            <c:strRef>
              <c:f>'32'!$G$11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'32'!$L$8:$AI$8</c:f>
              <c:strCache>
                <c:ptCount val="23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</c:strCache>
            </c:strRef>
          </c:cat>
          <c:val>
            <c:numRef>
              <c:f>'32'!$H$11:$AI$11</c:f>
              <c:numCache>
                <c:formatCode>#\ ##0.0</c:formatCode>
                <c:ptCount val="24"/>
                <c:pt idx="0">
                  <c:v>-18.022671649999999</c:v>
                </c:pt>
                <c:pt idx="2">
                  <c:v>-27.64717512</c:v>
                </c:pt>
                <c:pt idx="4">
                  <c:v>-48.732698269999993</c:v>
                </c:pt>
                <c:pt idx="6">
                  <c:v>-52.259792610000012</c:v>
                </c:pt>
                <c:pt idx="8">
                  <c:v>-38.052616200000003</c:v>
                </c:pt>
                <c:pt idx="10">
                  <c:v>-39.106151920000002</c:v>
                </c:pt>
                <c:pt idx="12">
                  <c:v>-70.505014189999997</c:v>
                </c:pt>
                <c:pt idx="14">
                  <c:v>-159.14239758000002</c:v>
                </c:pt>
                <c:pt idx="16">
                  <c:v>-24.13673356</c:v>
                </c:pt>
                <c:pt idx="18">
                  <c:v>-24.589574839999997</c:v>
                </c:pt>
                <c:pt idx="20">
                  <c:v>-33.113401909999993</c:v>
                </c:pt>
                <c:pt idx="22">
                  <c:v>-14.163556280000021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F-418B-95B1-74DCDB19065F}"/>
            </c:ext>
          </c:extLst>
        </c:ser>
        <c:ser>
          <c:idx val="3"/>
          <c:order val="2"/>
          <c:tx>
            <c:strRef>
              <c:f>'32'!$G$12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'32'!$L$8:$AI$8</c:f>
              <c:strCache>
                <c:ptCount val="23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</c:strCache>
            </c:strRef>
          </c:cat>
          <c:val>
            <c:numRef>
              <c:f>'32'!$H$12:$AI$12</c:f>
              <c:numCache>
                <c:formatCode>#\ ##0.0</c:formatCode>
                <c:ptCount val="24"/>
                <c:pt idx="1">
                  <c:v>10</c:v>
                </c:pt>
                <c:pt idx="3">
                  <c:v>31.696325610000002</c:v>
                </c:pt>
                <c:pt idx="5">
                  <c:v>50.84881919</c:v>
                </c:pt>
                <c:pt idx="7">
                  <c:v>45.461936009999995</c:v>
                </c:pt>
                <c:pt idx="9">
                  <c:v>-3.5781525699999452</c:v>
                </c:pt>
                <c:pt idx="11">
                  <c:v>32.834583329999958</c:v>
                </c:pt>
                <c:pt idx="13">
                  <c:v>21.040451579999896</c:v>
                </c:pt>
                <c:pt idx="15">
                  <c:v>-69.419685040000005</c:v>
                </c:pt>
                <c:pt idx="17">
                  <c:v>-8.118920840000003</c:v>
                </c:pt>
                <c:pt idx="19">
                  <c:v>4.4781836000000235</c:v>
                </c:pt>
                <c:pt idx="21">
                  <c:v>19.2</c:v>
                </c:pt>
                <c:pt idx="23">
                  <c:v>35.411648829999983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7F-418B-95B1-74DCDB190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'32'!$F$11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'32'!$L$8:$AI$8</c15:sqref>
                        </c15:formulaRef>
                      </c:ext>
                    </c:extLst>
                    <c:strCache>
                      <c:ptCount val="23"/>
                      <c:pt idx="0">
                        <c:v>Q1.21</c:v>
                      </c:pt>
                      <c:pt idx="6">
                        <c:v>Q4.21</c:v>
                      </c:pt>
                      <c:pt idx="10">
                        <c:v>Q2.22</c:v>
                      </c:pt>
                      <c:pt idx="14">
                        <c:v>Q4.22</c:v>
                      </c:pt>
                      <c:pt idx="18">
                        <c:v>Q2.23</c:v>
                      </c:pt>
                      <c:pt idx="22">
                        <c:v>Q4.23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E7F-418B-95B1-74DCDB19065F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'32'!$G$13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'32'!$H$8:$AI$8</c:f>
              <c:strCache>
                <c:ptCount val="23"/>
                <c:pt idx="0">
                  <c:v>Q1.21</c:v>
                </c:pt>
                <c:pt idx="6">
                  <c:v>Q4.21</c:v>
                </c:pt>
                <c:pt idx="10">
                  <c:v>Q2.22</c:v>
                </c:pt>
                <c:pt idx="14">
                  <c:v>Q4.22</c:v>
                </c:pt>
                <c:pt idx="18">
                  <c:v>Q2.23</c:v>
                </c:pt>
                <c:pt idx="22">
                  <c:v>Q4.23</c:v>
                </c:pt>
              </c:strCache>
            </c:strRef>
          </c:xVal>
          <c:yVal>
            <c:numRef>
              <c:f>'32'!$H$13:$AI$13</c:f>
              <c:numCache>
                <c:formatCode>0%</c:formatCode>
                <c:ptCount val="24"/>
                <c:pt idx="0">
                  <c:v>0.82177843721558474</c:v>
                </c:pt>
                <c:pt idx="2">
                  <c:v>0.82165238930053197</c:v>
                </c:pt>
                <c:pt idx="4">
                  <c:v>0.806129670005447</c:v>
                </c:pt>
                <c:pt idx="6">
                  <c:v>0.87057627397813264</c:v>
                </c:pt>
                <c:pt idx="8">
                  <c:v>0.72778838977929916</c:v>
                </c:pt>
                <c:pt idx="10">
                  <c:v>0.70911278618435425</c:v>
                </c:pt>
                <c:pt idx="12">
                  <c:v>0.73666529949944748</c:v>
                </c:pt>
                <c:pt idx="14">
                  <c:v>0.80403113938057924</c:v>
                </c:pt>
                <c:pt idx="16">
                  <c:v>0.90547560143867778</c:v>
                </c:pt>
                <c:pt idx="18">
                  <c:v>0.87570931272936425</c:v>
                </c:pt>
                <c:pt idx="20">
                  <c:v>0.83466618661051739</c:v>
                </c:pt>
                <c:pt idx="22">
                  <c:v>0.88893123855841261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7F-418B-95B1-74DCDB190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3656463204653266"/>
          <c:w val="0.99361941033786028"/>
          <c:h val="0.26343489478966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3899961493009"/>
          <c:y val="4.3424596435249513E-2"/>
          <c:w val="0.84674914687097502"/>
          <c:h val="0.75835263239153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'33'!$F$9</c:f>
              <c:strCache>
                <c:ptCount val="1"/>
                <c:pt idx="0">
                  <c:v>&lt;7%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'33'!$G$8:$R$8</c:f>
              <c:strCache>
                <c:ptCount val="12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  <c:pt idx="11">
                  <c:v>12.23</c:v>
                </c:pt>
              </c:strCache>
            </c:strRef>
          </c:cat>
          <c:val>
            <c:numRef>
              <c:f>'33'!$G$9:$R$9</c:f>
              <c:numCache>
                <c:formatCode>0.0%</c:formatCode>
                <c:ptCount val="12"/>
                <c:pt idx="0">
                  <c:v>5.0860663029991572E-2</c:v>
                </c:pt>
                <c:pt idx="1">
                  <c:v>1.5743869344239706E-3</c:v>
                </c:pt>
                <c:pt idx="2">
                  <c:v>2.2023325914776556E-2</c:v>
                </c:pt>
                <c:pt idx="3">
                  <c:v>1.472552313952901E-3</c:v>
                </c:pt>
                <c:pt idx="4">
                  <c:v>8.1012404071904298E-3</c:v>
                </c:pt>
                <c:pt idx="5">
                  <c:v>1.7510747455530972E-3</c:v>
                </c:pt>
                <c:pt idx="6">
                  <c:v>6.8689390227635698E-3</c:v>
                </c:pt>
                <c:pt idx="7">
                  <c:v>6.001001735975818E-2</c:v>
                </c:pt>
                <c:pt idx="8">
                  <c:v>6.118412935137283E-2</c:v>
                </c:pt>
                <c:pt idx="9">
                  <c:v>4.1619741406705726E-2</c:v>
                </c:pt>
                <c:pt idx="10">
                  <c:v>2.3238403584455093E-2</c:v>
                </c:pt>
                <c:pt idx="11">
                  <c:v>2.1430743426342803E-2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5-4753-B4BB-1D75865C591C}"/>
            </c:ext>
          </c:extLst>
        </c:ser>
        <c:ser>
          <c:idx val="1"/>
          <c:order val="1"/>
          <c:tx>
            <c:strRef>
              <c:f>'33'!$F$10</c:f>
              <c:strCache>
                <c:ptCount val="1"/>
                <c:pt idx="0">
                  <c:v>7–15%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</c:spPr>
          <c:invertIfNegative val="0"/>
          <c:cat>
            <c:strRef>
              <c:f>'33'!$G$8:$R$8</c:f>
              <c:strCache>
                <c:ptCount val="12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  <c:pt idx="11">
                  <c:v>12.23</c:v>
                </c:pt>
              </c:strCache>
            </c:strRef>
          </c:cat>
          <c:val>
            <c:numRef>
              <c:f>'33'!$G$10:$R$10</c:f>
              <c:numCache>
                <c:formatCode>0.0%</c:formatCode>
                <c:ptCount val="12"/>
                <c:pt idx="0">
                  <c:v>0.33324186077810802</c:v>
                </c:pt>
                <c:pt idx="1">
                  <c:v>0.33885919377434476</c:v>
                </c:pt>
                <c:pt idx="2">
                  <c:v>0.31535264179478617</c:v>
                </c:pt>
                <c:pt idx="3">
                  <c:v>0.3016338545125366</c:v>
                </c:pt>
                <c:pt idx="4">
                  <c:v>0.29236081173127532</c:v>
                </c:pt>
                <c:pt idx="5">
                  <c:v>0.21529637356626896</c:v>
                </c:pt>
                <c:pt idx="6">
                  <c:v>0.21398588844105051</c:v>
                </c:pt>
                <c:pt idx="7">
                  <c:v>0.21800899993412926</c:v>
                </c:pt>
                <c:pt idx="8">
                  <c:v>0.22385289012463017</c:v>
                </c:pt>
                <c:pt idx="9">
                  <c:v>0.22870963887826543</c:v>
                </c:pt>
                <c:pt idx="10">
                  <c:v>0.22590675316320302</c:v>
                </c:pt>
                <c:pt idx="11">
                  <c:v>0.22929269561032223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5-4753-B4BB-1D75865C591C}"/>
            </c:ext>
          </c:extLst>
        </c:ser>
        <c:ser>
          <c:idx val="2"/>
          <c:order val="2"/>
          <c:tx>
            <c:strRef>
              <c:f>'33'!$F$11</c:f>
              <c:strCache>
                <c:ptCount val="1"/>
                <c:pt idx="0">
                  <c:v>15–30%</c:v>
                </c:pt>
              </c:strCache>
            </c:strRef>
          </c:tx>
          <c:spPr>
            <a:solidFill>
              <a:srgbClr val="165591"/>
            </a:solidFill>
            <a:ln>
              <a:noFill/>
            </a:ln>
            <a:effectLst/>
          </c:spPr>
          <c:invertIfNegative val="0"/>
          <c:cat>
            <c:strRef>
              <c:f>'33'!$G$8:$R$8</c:f>
              <c:strCache>
                <c:ptCount val="12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  <c:pt idx="11">
                  <c:v>12.23</c:v>
                </c:pt>
              </c:strCache>
            </c:strRef>
          </c:cat>
          <c:val>
            <c:numRef>
              <c:f>'33'!$G$11:$R$11</c:f>
              <c:numCache>
                <c:formatCode>0.0%</c:formatCode>
                <c:ptCount val="12"/>
                <c:pt idx="0">
                  <c:v>0.28185003080447235</c:v>
                </c:pt>
                <c:pt idx="1">
                  <c:v>0.34499837501802216</c:v>
                </c:pt>
                <c:pt idx="2">
                  <c:v>0.33158910963327548</c:v>
                </c:pt>
                <c:pt idx="3">
                  <c:v>0.37749277625955058</c:v>
                </c:pt>
                <c:pt idx="4">
                  <c:v>0.35420397239911094</c:v>
                </c:pt>
                <c:pt idx="5">
                  <c:v>0.39067496950199176</c:v>
                </c:pt>
                <c:pt idx="6">
                  <c:v>0.33832521663132881</c:v>
                </c:pt>
                <c:pt idx="7">
                  <c:v>0.30971919620948141</c:v>
                </c:pt>
                <c:pt idx="8">
                  <c:v>0.26928123936029313</c:v>
                </c:pt>
                <c:pt idx="9">
                  <c:v>0.25744192018323186</c:v>
                </c:pt>
                <c:pt idx="10">
                  <c:v>0.26645698807620971</c:v>
                </c:pt>
                <c:pt idx="11">
                  <c:v>0.26504505387432592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75-4753-B4BB-1D75865C591C}"/>
            </c:ext>
          </c:extLst>
        </c:ser>
        <c:ser>
          <c:idx val="3"/>
          <c:order val="3"/>
          <c:tx>
            <c:strRef>
              <c:f>'33'!$F$12</c:f>
              <c:strCache>
                <c:ptCount val="1"/>
                <c:pt idx="0">
                  <c:v>30–50%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'33'!$G$8:$R$8</c:f>
              <c:strCache>
                <c:ptCount val="12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  <c:pt idx="11">
                  <c:v>12.23</c:v>
                </c:pt>
              </c:strCache>
            </c:strRef>
          </c:cat>
          <c:val>
            <c:numRef>
              <c:f>'33'!$G$12:$R$12</c:f>
              <c:numCache>
                <c:formatCode>0.0%</c:formatCode>
                <c:ptCount val="12"/>
                <c:pt idx="0">
                  <c:v>0.12899226734691532</c:v>
                </c:pt>
                <c:pt idx="1">
                  <c:v>0.10091525523096218</c:v>
                </c:pt>
                <c:pt idx="2">
                  <c:v>0.12156626325243522</c:v>
                </c:pt>
                <c:pt idx="3">
                  <c:v>0.11674066761152475</c:v>
                </c:pt>
                <c:pt idx="4">
                  <c:v>0.14329287175050934</c:v>
                </c:pt>
                <c:pt idx="5">
                  <c:v>0.18373862791206957</c:v>
                </c:pt>
                <c:pt idx="6">
                  <c:v>0.19430003263698511</c:v>
                </c:pt>
                <c:pt idx="7">
                  <c:v>0.1560331209340878</c:v>
                </c:pt>
                <c:pt idx="8">
                  <c:v>0.17091733671339182</c:v>
                </c:pt>
                <c:pt idx="9">
                  <c:v>0.19505054690381185</c:v>
                </c:pt>
                <c:pt idx="10">
                  <c:v>0.20352780044017549</c:v>
                </c:pt>
                <c:pt idx="11">
                  <c:v>0.20682498799730933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75-4753-B4BB-1D75865C591C}"/>
            </c:ext>
          </c:extLst>
        </c:ser>
        <c:ser>
          <c:idx val="4"/>
          <c:order val="4"/>
          <c:tx>
            <c:strRef>
              <c:f>'33'!$F$13</c:f>
              <c:strCache>
                <c:ptCount val="1"/>
                <c:pt idx="0">
                  <c:v>&gt;50%</c:v>
                </c:pt>
              </c:strCache>
            </c:strRef>
          </c:tx>
          <c:spPr>
            <a:solidFill>
              <a:srgbClr val="377E47"/>
            </a:solidFill>
            <a:ln>
              <a:noFill/>
            </a:ln>
            <a:effectLst/>
          </c:spPr>
          <c:invertIfNegative val="0"/>
          <c:cat>
            <c:strRef>
              <c:f>'33'!$G$8:$R$8</c:f>
              <c:strCache>
                <c:ptCount val="12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  <c:pt idx="10">
                  <c:v>09.23</c:v>
                </c:pt>
                <c:pt idx="11">
                  <c:v>12.23</c:v>
                </c:pt>
              </c:strCache>
            </c:strRef>
          </c:cat>
          <c:val>
            <c:numRef>
              <c:f>'33'!$G$13:$R$13</c:f>
              <c:numCache>
                <c:formatCode>0.0%</c:formatCode>
                <c:ptCount val="12"/>
                <c:pt idx="0">
                  <c:v>0.20502998581716392</c:v>
                </c:pt>
                <c:pt idx="1">
                  <c:v>0.2136527890422471</c:v>
                </c:pt>
                <c:pt idx="2">
                  <c:v>0.20960969394083939</c:v>
                </c:pt>
                <c:pt idx="3">
                  <c:v>0.20266014930243526</c:v>
                </c:pt>
                <c:pt idx="4">
                  <c:v>0.2020411037119143</c:v>
                </c:pt>
                <c:pt idx="5">
                  <c:v>0.20853895427411703</c:v>
                </c:pt>
                <c:pt idx="6">
                  <c:v>0.24651992326787184</c:v>
                </c:pt>
                <c:pt idx="7">
                  <c:v>0.25622866556254342</c:v>
                </c:pt>
                <c:pt idx="8">
                  <c:v>0.27476440445031169</c:v>
                </c:pt>
                <c:pt idx="9">
                  <c:v>0.27717815262798551</c:v>
                </c:pt>
                <c:pt idx="10">
                  <c:v>0.28087005473595639</c:v>
                </c:pt>
                <c:pt idx="11">
                  <c:v>0.27740651909169972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5-4753-B4BB-1D75865C5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912080"/>
        <c:axId val="453911664"/>
      </c:barChart>
      <c:catAx>
        <c:axId val="4539120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1664"/>
        <c:crosses val="autoZero"/>
        <c:auto val="1"/>
        <c:lblAlgn val="ctr"/>
        <c:lblOffset val="100"/>
        <c:tickLblSkip val="1"/>
        <c:noMultiLvlLbl val="0"/>
      </c:catAx>
      <c:valAx>
        <c:axId val="4539116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208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12462817147857"/>
          <c:w val="1"/>
          <c:h val="0.1078407699037620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'34'!$I$16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'34'!$J$16:$P$16</c:f>
              <c:numCache>
                <c:formatCode>#,##0</c:formatCode>
                <c:ptCount val="7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2.6275355632099999</c:v>
                </c:pt>
                <c:pt idx="4">
                  <c:v>1.7971806884499997</c:v>
                </c:pt>
                <c:pt idx="5">
                  <c:v>1.46013806828</c:v>
                </c:pt>
                <c:pt idx="6">
                  <c:v>1.4024812805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2-443F-9D22-099FA71A2575}"/>
            </c:ext>
          </c:extLst>
        </c:ser>
        <c:ser>
          <c:idx val="1"/>
          <c:order val="1"/>
          <c:tx>
            <c:strRef>
              <c:f>'34'!$I$15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'34'!$J$15:$P$15</c:f>
              <c:numCache>
                <c:formatCode>#,##0</c:formatCode>
                <c:ptCount val="7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176.03537778386999</c:v>
                </c:pt>
                <c:pt idx="4">
                  <c:v>161.29066544983999</c:v>
                </c:pt>
                <c:pt idx="5">
                  <c:v>175.99656845402001</c:v>
                </c:pt>
                <c:pt idx="6">
                  <c:v>173.45732412589001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43F-9D22-099FA71A2575}"/>
            </c:ext>
          </c:extLst>
        </c:ser>
        <c:ser>
          <c:idx val="3"/>
          <c:order val="2"/>
          <c:tx>
            <c:strRef>
              <c:f>'34'!$I$13</c:f>
              <c:strCache>
                <c:ptCount val="1"/>
                <c:pt idx="0">
                  <c:v>Інвестиційна нерухомість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'34'!$J$13:$P$13</c:f>
              <c:numCache>
                <c:formatCode>#,##0</c:formatCode>
                <c:ptCount val="7"/>
                <c:pt idx="0">
                  <c:v>1.90418699912</c:v>
                </c:pt>
                <c:pt idx="1">
                  <c:v>1.96953732631</c:v>
                </c:pt>
                <c:pt idx="2">
                  <c:v>0.35462325461999999</c:v>
                </c:pt>
                <c:pt idx="3">
                  <c:v>0.34706674274999999</c:v>
                </c:pt>
                <c:pt idx="4">
                  <c:v>0.31179574937999999</c:v>
                </c:pt>
                <c:pt idx="5">
                  <c:v>0.34077543540999999</c:v>
                </c:pt>
                <c:pt idx="6">
                  <c:v>0.27346040020000001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A2-443F-9D22-099FA71A2575}"/>
            </c:ext>
          </c:extLst>
        </c:ser>
        <c:ser>
          <c:idx val="2"/>
          <c:order val="3"/>
          <c:tx>
            <c:strRef>
              <c:f>'34'!$I$14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'34'!$J$14:$P$14</c:f>
              <c:numCache>
                <c:formatCode>#,##0</c:formatCode>
                <c:ptCount val="7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62.364744926840004</c:v>
                </c:pt>
                <c:pt idx="4">
                  <c:v>62.079503938510001</c:v>
                </c:pt>
                <c:pt idx="5">
                  <c:v>63.870577743520002</c:v>
                </c:pt>
                <c:pt idx="6">
                  <c:v>62.867952928899996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2-443F-9D22-099FA71A2575}"/>
            </c:ext>
          </c:extLst>
        </c:ser>
        <c:ser>
          <c:idx val="4"/>
          <c:order val="4"/>
          <c:tx>
            <c:strRef>
              <c:f>'34'!$I$12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'34'!$J$12:$P$12</c:f>
              <c:numCache>
                <c:formatCode>#,##0</c:formatCode>
                <c:ptCount val="7"/>
                <c:pt idx="0">
                  <c:v>0.92345723762999998</c:v>
                </c:pt>
                <c:pt idx="1">
                  <c:v>0.81765102103999998</c:v>
                </c:pt>
                <c:pt idx="2">
                  <c:v>0.51106611904999999</c:v>
                </c:pt>
                <c:pt idx="3">
                  <c:v>1.1052309063300001</c:v>
                </c:pt>
                <c:pt idx="4">
                  <c:v>0.38882416455000002</c:v>
                </c:pt>
                <c:pt idx="5">
                  <c:v>0.36622527867999999</c:v>
                </c:pt>
                <c:pt idx="6">
                  <c:v>0.39178057925999998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43F-9D22-099FA71A2575}"/>
            </c:ext>
          </c:extLst>
        </c:ser>
        <c:ser>
          <c:idx val="5"/>
          <c:order val="5"/>
          <c:tx>
            <c:strRef>
              <c:f>'34'!$I$11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'34'!$J$11:$P$11</c:f>
              <c:numCache>
                <c:formatCode>#,##0</c:formatCode>
                <c:ptCount val="7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16.87177296214</c:v>
                </c:pt>
                <c:pt idx="4">
                  <c:v>11.57885414131</c:v>
                </c:pt>
                <c:pt idx="5">
                  <c:v>11.098040778690001</c:v>
                </c:pt>
                <c:pt idx="6">
                  <c:v>12.261284377000001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43F-9D22-099FA71A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'34'!$H$16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'34'!$J$16:$P$16</c:f>
              <c:numCache>
                <c:formatCode>#,##0</c:formatCode>
                <c:ptCount val="7"/>
                <c:pt idx="0">
                  <c:v>3.2888384150000003</c:v>
                </c:pt>
                <c:pt idx="1">
                  <c:v>2.5006582084199995</c:v>
                </c:pt>
                <c:pt idx="2">
                  <c:v>2.7929979302899999</c:v>
                </c:pt>
                <c:pt idx="3">
                  <c:v>2.6275355632099999</c:v>
                </c:pt>
                <c:pt idx="4">
                  <c:v>1.7971806884499997</c:v>
                </c:pt>
                <c:pt idx="5">
                  <c:v>1.46013806828</c:v>
                </c:pt>
                <c:pt idx="6">
                  <c:v>1.4024812805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65-4D2B-BC64-48488276A670}"/>
            </c:ext>
          </c:extLst>
        </c:ser>
        <c:ser>
          <c:idx val="1"/>
          <c:order val="1"/>
          <c:tx>
            <c:strRef>
              <c:f>'34'!$H$15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'34'!$J$15:$P$15</c:f>
              <c:numCache>
                <c:formatCode>#,##0</c:formatCode>
                <c:ptCount val="7"/>
                <c:pt idx="0">
                  <c:v>144.52648411766998</c:v>
                </c:pt>
                <c:pt idx="1">
                  <c:v>163.89381896754</c:v>
                </c:pt>
                <c:pt idx="2">
                  <c:v>160.22570645969</c:v>
                </c:pt>
                <c:pt idx="3">
                  <c:v>176.03537778386999</c:v>
                </c:pt>
                <c:pt idx="4">
                  <c:v>161.29066544983999</c:v>
                </c:pt>
                <c:pt idx="5">
                  <c:v>175.99656845402001</c:v>
                </c:pt>
                <c:pt idx="6">
                  <c:v>173.45732412589001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65-4D2B-BC64-48488276A670}"/>
            </c:ext>
          </c:extLst>
        </c:ser>
        <c:ser>
          <c:idx val="3"/>
          <c:order val="2"/>
          <c:tx>
            <c:strRef>
              <c:f>'34'!$H$13</c:f>
              <c:strCache>
                <c:ptCount val="1"/>
                <c:pt idx="0">
                  <c:v>Investment properties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'34'!$J$13:$P$13</c:f>
              <c:numCache>
                <c:formatCode>#,##0</c:formatCode>
                <c:ptCount val="7"/>
                <c:pt idx="0">
                  <c:v>1.90418699912</c:v>
                </c:pt>
                <c:pt idx="1">
                  <c:v>1.96953732631</c:v>
                </c:pt>
                <c:pt idx="2">
                  <c:v>0.35462325461999999</c:v>
                </c:pt>
                <c:pt idx="3">
                  <c:v>0.34706674274999999</c:v>
                </c:pt>
                <c:pt idx="4">
                  <c:v>0.31179574937999999</c:v>
                </c:pt>
                <c:pt idx="5">
                  <c:v>0.34077543540999999</c:v>
                </c:pt>
                <c:pt idx="6">
                  <c:v>0.27346040020000001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5-4D2B-BC64-48488276A670}"/>
            </c:ext>
          </c:extLst>
        </c:ser>
        <c:ser>
          <c:idx val="2"/>
          <c:order val="3"/>
          <c:tx>
            <c:strRef>
              <c:f>'34'!$H$14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'34'!$J$14:$P$14</c:f>
              <c:numCache>
                <c:formatCode>#,##0</c:formatCode>
                <c:ptCount val="7"/>
                <c:pt idx="0">
                  <c:v>25.324209641059998</c:v>
                </c:pt>
                <c:pt idx="1">
                  <c:v>34.912235476009997</c:v>
                </c:pt>
                <c:pt idx="2">
                  <c:v>63.458512581869996</c:v>
                </c:pt>
                <c:pt idx="3">
                  <c:v>62.364744926840004</c:v>
                </c:pt>
                <c:pt idx="4">
                  <c:v>62.079503938510001</c:v>
                </c:pt>
                <c:pt idx="5">
                  <c:v>63.870577743520002</c:v>
                </c:pt>
                <c:pt idx="6">
                  <c:v>62.867952928899996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65-4D2B-BC64-48488276A670}"/>
            </c:ext>
          </c:extLst>
        </c:ser>
        <c:ser>
          <c:idx val="4"/>
          <c:order val="4"/>
          <c:tx>
            <c:strRef>
              <c:f>'34'!$H$12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'34'!$J$12:$P$12</c:f>
              <c:numCache>
                <c:formatCode>#,##0</c:formatCode>
                <c:ptCount val="7"/>
                <c:pt idx="0">
                  <c:v>0.92345723762999998</c:v>
                </c:pt>
                <c:pt idx="1">
                  <c:v>0.81765102103999998</c:v>
                </c:pt>
                <c:pt idx="2">
                  <c:v>0.51106611904999999</c:v>
                </c:pt>
                <c:pt idx="3">
                  <c:v>1.1052309063300001</c:v>
                </c:pt>
                <c:pt idx="4">
                  <c:v>0.38882416455000002</c:v>
                </c:pt>
                <c:pt idx="5">
                  <c:v>0.36622527867999999</c:v>
                </c:pt>
                <c:pt idx="6">
                  <c:v>0.39178057925999998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5-4D2B-BC64-48488276A670}"/>
            </c:ext>
          </c:extLst>
        </c:ser>
        <c:ser>
          <c:idx val="5"/>
          <c:order val="5"/>
          <c:tx>
            <c:strRef>
              <c:f>'34'!$H$11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'34'!$J$11:$P$11</c:f>
              <c:numCache>
                <c:formatCode>#,##0</c:formatCode>
                <c:ptCount val="7"/>
                <c:pt idx="0">
                  <c:v>10.533955377610001</c:v>
                </c:pt>
                <c:pt idx="1">
                  <c:v>12.32934056673</c:v>
                </c:pt>
                <c:pt idx="2">
                  <c:v>16.504419964850001</c:v>
                </c:pt>
                <c:pt idx="3">
                  <c:v>16.87177296214</c:v>
                </c:pt>
                <c:pt idx="4">
                  <c:v>11.57885414131</c:v>
                </c:pt>
                <c:pt idx="5">
                  <c:v>11.098040778690001</c:v>
                </c:pt>
                <c:pt idx="6">
                  <c:v>12.261284377000001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5-4D2B-BC64-48488276A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701560664262236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'35'!$I$15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'35'!$J$15:$P$15</c:f>
              <c:numCache>
                <c:formatCode>0</c:formatCode>
                <c:ptCount val="7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71.063624463279993</c:v>
                </c:pt>
                <c:pt idx="4">
                  <c:v>71.145215342309996</c:v>
                </c:pt>
                <c:pt idx="5">
                  <c:v>72.869850467600003</c:v>
                </c:pt>
                <c:pt idx="6">
                  <c:v>73.935818385969995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0B0-B666-3B4F7D67BDBC}"/>
            </c:ext>
          </c:extLst>
        </c:ser>
        <c:ser>
          <c:idx val="1"/>
          <c:order val="1"/>
          <c:tx>
            <c:strRef>
              <c:f>'35'!$I$14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'35'!$J$14:$P$14</c:f>
              <c:numCache>
                <c:formatCode>0</c:formatCode>
                <c:ptCount val="7"/>
                <c:pt idx="0">
                  <c:v>119.61050945843999</c:v>
                </c:pt>
                <c:pt idx="1">
                  <c:v>150.08758987574001</c:v>
                </c:pt>
                <c:pt idx="2">
                  <c:v>150.91077109712</c:v>
                </c:pt>
                <c:pt idx="3">
                  <c:v>167.20252891637</c:v>
                </c:pt>
                <c:pt idx="4">
                  <c:v>147.38535406841001</c:v>
                </c:pt>
                <c:pt idx="5">
                  <c:v>162.10820688656</c:v>
                </c:pt>
                <c:pt idx="6">
                  <c:v>153.34841334603999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0B0-B666-3B4F7D67BDBC}"/>
            </c:ext>
          </c:extLst>
        </c:ser>
        <c:ser>
          <c:idx val="2"/>
          <c:order val="2"/>
          <c:tx>
            <c:strRef>
              <c:f>'35'!$I$13</c:f>
              <c:strCache>
                <c:ptCount val="1"/>
                <c:pt idx="0">
                  <c:v>Доходи майбутніх періодів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'35'!$J$13:$P$13</c:f>
              <c:numCache>
                <c:formatCode>0</c:formatCode>
                <c:ptCount val="7"/>
                <c:pt idx="0">
                  <c:v>7.5289877169999991E-2</c:v>
                </c:pt>
                <c:pt idx="1">
                  <c:v>5.6145927179999999E-2</c:v>
                </c:pt>
                <c:pt idx="2">
                  <c:v>8.9765606560000002E-2</c:v>
                </c:pt>
                <c:pt idx="3">
                  <c:v>0.18460354266000001</c:v>
                </c:pt>
                <c:pt idx="4">
                  <c:v>6.5080011529999995E-2</c:v>
                </c:pt>
                <c:pt idx="5">
                  <c:v>6.7083927180000003E-2</c:v>
                </c:pt>
                <c:pt idx="6">
                  <c:v>0.14312892718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0B0-B666-3B4F7D67BDBC}"/>
            </c:ext>
          </c:extLst>
        </c:ser>
        <c:ser>
          <c:idx val="3"/>
          <c:order val="3"/>
          <c:tx>
            <c:strRef>
              <c:f>'35'!$I$12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'35'!$J$12:$P$12</c:f>
              <c:numCache>
                <c:formatCode>0</c:formatCode>
                <c:ptCount val="7"/>
                <c:pt idx="0">
                  <c:v>37.958352958199995</c:v>
                </c:pt>
                <c:pt idx="1">
                  <c:v>18.62405403312</c:v>
                </c:pt>
                <c:pt idx="2">
                  <c:v>20.356868235250001</c:v>
                </c:pt>
                <c:pt idx="3">
                  <c:v>18.545286899090001</c:v>
                </c:pt>
                <c:pt idx="4">
                  <c:v>15.97188643858</c:v>
                </c:pt>
                <c:pt idx="5">
                  <c:v>14.2692957543</c:v>
                </c:pt>
                <c:pt idx="6">
                  <c:v>19.089893598850001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0B0-B666-3B4F7D67BDBC}"/>
            </c:ext>
          </c:extLst>
        </c:ser>
        <c:ser>
          <c:idx val="4"/>
          <c:order val="4"/>
          <c:tx>
            <c:strRef>
              <c:f>'35'!$I$11</c:f>
              <c:strCache>
                <c:ptCount val="1"/>
                <c:pt idx="0">
                  <c:v>Кредити банків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'35'!$J$11:$P$11</c:f>
              <c:numCache>
                <c:formatCode>0</c:formatCode>
                <c:ptCount val="7"/>
                <c:pt idx="0">
                  <c:v>3.6773083978100005</c:v>
                </c:pt>
                <c:pt idx="1">
                  <c:v>3.4879018578299998</c:v>
                </c:pt>
                <c:pt idx="2">
                  <c:v>3.0495365759099999</c:v>
                </c:pt>
                <c:pt idx="3">
                  <c:v>2.3419001242599999</c:v>
                </c:pt>
                <c:pt idx="4">
                  <c:v>2.8655851102500001</c:v>
                </c:pt>
                <c:pt idx="5">
                  <c:v>3.7969214882599998</c:v>
                </c:pt>
                <c:pt idx="6">
                  <c:v>4.1142114337100004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0B0-B666-3B4F7D67B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599570026897974"/>
          <c:w val="1"/>
          <c:h val="0.15400429973102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7015606642622368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'35'!$H$15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'35'!$J$15:$P$15</c:f>
              <c:numCache>
                <c:formatCode>0</c:formatCode>
                <c:ptCount val="7"/>
                <c:pt idx="0">
                  <c:v>25.180345441689997</c:v>
                </c:pt>
                <c:pt idx="1">
                  <c:v>44.150208572179999</c:v>
                </c:pt>
                <c:pt idx="2">
                  <c:v>69.426317795529997</c:v>
                </c:pt>
                <c:pt idx="3">
                  <c:v>71.063624463279993</c:v>
                </c:pt>
                <c:pt idx="4">
                  <c:v>71.145215342309996</c:v>
                </c:pt>
                <c:pt idx="5">
                  <c:v>72.869850467600003</c:v>
                </c:pt>
                <c:pt idx="6">
                  <c:v>73.935818385969995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84-447B-8E36-EA79AB08ADF6}"/>
            </c:ext>
          </c:extLst>
        </c:ser>
        <c:ser>
          <c:idx val="3"/>
          <c:order val="1"/>
          <c:tx>
            <c:strRef>
              <c:f>'35'!$H$14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'35'!$J$14:$P$14</c:f>
              <c:numCache>
                <c:formatCode>0</c:formatCode>
                <c:ptCount val="7"/>
                <c:pt idx="0">
                  <c:v>119.61050945843999</c:v>
                </c:pt>
                <c:pt idx="1">
                  <c:v>150.08758987574001</c:v>
                </c:pt>
                <c:pt idx="2">
                  <c:v>150.91077109712</c:v>
                </c:pt>
                <c:pt idx="3">
                  <c:v>167.20252891637</c:v>
                </c:pt>
                <c:pt idx="4">
                  <c:v>147.38535406841001</c:v>
                </c:pt>
                <c:pt idx="5">
                  <c:v>162.10820688656</c:v>
                </c:pt>
                <c:pt idx="6">
                  <c:v>153.34841334603999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84-447B-8E36-EA79AB08ADF6}"/>
            </c:ext>
          </c:extLst>
        </c:ser>
        <c:ser>
          <c:idx val="2"/>
          <c:order val="2"/>
          <c:tx>
            <c:strRef>
              <c:f>'35'!$H$13</c:f>
              <c:strCache>
                <c:ptCount val="1"/>
                <c:pt idx="0">
                  <c:v>Deferred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'35'!$J$13:$P$13</c:f>
              <c:numCache>
                <c:formatCode>0</c:formatCode>
                <c:ptCount val="7"/>
                <c:pt idx="0">
                  <c:v>7.5289877169999991E-2</c:v>
                </c:pt>
                <c:pt idx="1">
                  <c:v>5.6145927179999999E-2</c:v>
                </c:pt>
                <c:pt idx="2">
                  <c:v>8.9765606560000002E-2</c:v>
                </c:pt>
                <c:pt idx="3">
                  <c:v>0.18460354266000001</c:v>
                </c:pt>
                <c:pt idx="4">
                  <c:v>6.5080011529999995E-2</c:v>
                </c:pt>
                <c:pt idx="5">
                  <c:v>6.7083927180000003E-2</c:v>
                </c:pt>
                <c:pt idx="6">
                  <c:v>0.14312892718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4-447B-8E36-EA79AB08ADF6}"/>
            </c:ext>
          </c:extLst>
        </c:ser>
        <c:ser>
          <c:idx val="1"/>
          <c:order val="3"/>
          <c:tx>
            <c:strRef>
              <c:f>'35'!$H$12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'35'!$J$12:$P$12</c:f>
              <c:numCache>
                <c:formatCode>0</c:formatCode>
                <c:ptCount val="7"/>
                <c:pt idx="0">
                  <c:v>37.958352958199995</c:v>
                </c:pt>
                <c:pt idx="1">
                  <c:v>18.62405403312</c:v>
                </c:pt>
                <c:pt idx="2">
                  <c:v>20.356868235250001</c:v>
                </c:pt>
                <c:pt idx="3">
                  <c:v>18.545286899090001</c:v>
                </c:pt>
                <c:pt idx="4">
                  <c:v>15.97188643858</c:v>
                </c:pt>
                <c:pt idx="5">
                  <c:v>14.2692957543</c:v>
                </c:pt>
                <c:pt idx="6">
                  <c:v>19.089893598850001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4-447B-8E36-EA79AB08ADF6}"/>
            </c:ext>
          </c:extLst>
        </c:ser>
        <c:ser>
          <c:idx val="0"/>
          <c:order val="4"/>
          <c:tx>
            <c:strRef>
              <c:f>'35'!$H$11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'35'!$J$10:$P$10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'35'!$J$11:$P$11</c:f>
              <c:numCache>
                <c:formatCode>0</c:formatCode>
                <c:ptCount val="7"/>
                <c:pt idx="0">
                  <c:v>3.6773083978100005</c:v>
                </c:pt>
                <c:pt idx="1">
                  <c:v>3.4879018578299998</c:v>
                </c:pt>
                <c:pt idx="2">
                  <c:v>3.0495365759099999</c:v>
                </c:pt>
                <c:pt idx="3">
                  <c:v>2.3419001242599999</c:v>
                </c:pt>
                <c:pt idx="4">
                  <c:v>2.8655851102500001</c:v>
                </c:pt>
                <c:pt idx="5">
                  <c:v>3.7969214882599998</c:v>
                </c:pt>
                <c:pt idx="6">
                  <c:v>4.1142114337100004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4-447B-8E36-EA79AB08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599570026897974"/>
          <c:w val="1"/>
          <c:h val="0.15400429973102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'4'!$I$13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'4'!$J$13:$V$13</c:f>
              <c:numCache>
                <c:formatCode>0%</c:formatCode>
                <c:ptCount val="13"/>
                <c:pt idx="0">
                  <c:v>0.46534382510711492</c:v>
                </c:pt>
                <c:pt idx="1">
                  <c:v>0.47300755894561042</c:v>
                </c:pt>
                <c:pt idx="2">
                  <c:v>0.47334682890156554</c:v>
                </c:pt>
                <c:pt idx="3">
                  <c:v>0.47739998136583173</c:v>
                </c:pt>
                <c:pt idx="4">
                  <c:v>0.49059758713852419</c:v>
                </c:pt>
                <c:pt idx="5">
                  <c:v>0.50126553098213866</c:v>
                </c:pt>
                <c:pt idx="6">
                  <c:v>0.51447911136658708</c:v>
                </c:pt>
                <c:pt idx="7">
                  <c:v>0.52045609743106891</c:v>
                </c:pt>
                <c:pt idx="8">
                  <c:v>0.54244418406086503</c:v>
                </c:pt>
                <c:pt idx="9">
                  <c:v>0.56954047966029675</c:v>
                </c:pt>
                <c:pt idx="10">
                  <c:v>0.57844461093950694</c:v>
                </c:pt>
                <c:pt idx="11" formatCode="0.000%">
                  <c:v>0.5884246851332231</c:v>
                </c:pt>
                <c:pt idx="12" formatCode="0.000%">
                  <c:v>0.59935156491115893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D-46D0-A099-945824F518EA}"/>
            </c:ext>
          </c:extLst>
        </c:ser>
        <c:ser>
          <c:idx val="1"/>
          <c:order val="1"/>
          <c:tx>
            <c:strRef>
              <c:f>'4'!$I$14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'4'!$J$14:$V$14</c:f>
              <c:numCache>
                <c:formatCode>0%</c:formatCode>
                <c:ptCount val="13"/>
                <c:pt idx="0">
                  <c:v>0.31380511459423588</c:v>
                </c:pt>
                <c:pt idx="1">
                  <c:v>0.23511785360711651</c:v>
                </c:pt>
                <c:pt idx="2">
                  <c:v>0.23394939627299854</c:v>
                </c:pt>
                <c:pt idx="3">
                  <c:v>0.24177873140021605</c:v>
                </c:pt>
                <c:pt idx="4">
                  <c:v>0.32936794662503793</c:v>
                </c:pt>
                <c:pt idx="5">
                  <c:v>0.33194357461340768</c:v>
                </c:pt>
                <c:pt idx="6">
                  <c:v>0.33832270010807447</c:v>
                </c:pt>
                <c:pt idx="7">
                  <c:v>0.349526705984886</c:v>
                </c:pt>
                <c:pt idx="8">
                  <c:v>0.47307462522969773</c:v>
                </c:pt>
                <c:pt idx="9">
                  <c:v>0.44586567065481697</c:v>
                </c:pt>
                <c:pt idx="10">
                  <c:v>0.46945208202016947</c:v>
                </c:pt>
                <c:pt idx="11" formatCode="0.000%">
                  <c:v>0.46580487776984686</c:v>
                </c:pt>
                <c:pt idx="12" formatCode="0.000%">
                  <c:v>0.47914201551639396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6D0-A099-945824F518EA}"/>
            </c:ext>
          </c:extLst>
        </c:ser>
        <c:ser>
          <c:idx val="2"/>
          <c:order val="2"/>
          <c:tx>
            <c:strRef>
              <c:f>'4'!$I$15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'4'!$J$15:$V$15</c:f>
              <c:numCache>
                <c:formatCode>0%</c:formatCode>
                <c:ptCount val="13"/>
                <c:pt idx="0">
                  <c:v>0.39910000000000001</c:v>
                </c:pt>
                <c:pt idx="1">
                  <c:v>0.40339999999999998</c:v>
                </c:pt>
                <c:pt idx="2">
                  <c:v>0.41199999999999998</c:v>
                </c:pt>
                <c:pt idx="3">
                  <c:v>0.41283142034404735</c:v>
                </c:pt>
                <c:pt idx="4">
                  <c:v>0.41440002156716016</c:v>
                </c:pt>
                <c:pt idx="5">
                  <c:v>0.41738506019704269</c:v>
                </c:pt>
                <c:pt idx="6">
                  <c:v>0.43055177516084514</c:v>
                </c:pt>
                <c:pt idx="7">
                  <c:v>0.44605502111363687</c:v>
                </c:pt>
                <c:pt idx="8">
                  <c:v>0.49756832855471789</c:v>
                </c:pt>
                <c:pt idx="9">
                  <c:v>0.51443108442099927</c:v>
                </c:pt>
                <c:pt idx="10">
                  <c:v>0.52750044156803766</c:v>
                </c:pt>
                <c:pt idx="11" formatCode="0.000%">
                  <c:v>0.53247729455219206</c:v>
                </c:pt>
                <c:pt idx="12" formatCode="0.000%">
                  <c:v>0.55281723489376522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D-46D0-A099-945824F518EA}"/>
            </c:ext>
          </c:extLst>
        </c:ser>
        <c:ser>
          <c:idx val="4"/>
          <c:order val="3"/>
          <c:tx>
            <c:strRef>
              <c:f>'4'!$I$16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'4'!$J$16:$V$16</c:f>
              <c:numCache>
                <c:formatCode>0%</c:formatCode>
                <c:ptCount val="13"/>
                <c:pt idx="0">
                  <c:v>0.51607163519972443</c:v>
                </c:pt>
                <c:pt idx="1">
                  <c:v>0.51734958701581624</c:v>
                </c:pt>
                <c:pt idx="2">
                  <c:v>0.52421999480133441</c:v>
                </c:pt>
                <c:pt idx="3">
                  <c:v>0.53229455996841935</c:v>
                </c:pt>
                <c:pt idx="4">
                  <c:v>0.56775941301906196</c:v>
                </c:pt>
                <c:pt idx="5">
                  <c:v>0.57362767716180119</c:v>
                </c:pt>
                <c:pt idx="6">
                  <c:v>0.58413346218100504</c:v>
                </c:pt>
                <c:pt idx="7">
                  <c:v>0.59504516610379365</c:v>
                </c:pt>
                <c:pt idx="8">
                  <c:v>0.62555861028211479</c:v>
                </c:pt>
                <c:pt idx="9">
                  <c:v>0.63496509074108165</c:v>
                </c:pt>
                <c:pt idx="10">
                  <c:v>0.65027623056640793</c:v>
                </c:pt>
                <c:pt idx="11" formatCode="0.000%">
                  <c:v>0.64852956381235272</c:v>
                </c:pt>
                <c:pt idx="12" formatCode="0.000%">
                  <c:v>0.66120194539036714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6D0-A099-945824F518EA}"/>
            </c:ext>
          </c:extLst>
        </c:ser>
        <c:ser>
          <c:idx val="3"/>
          <c:order val="4"/>
          <c:tx>
            <c:strRef>
              <c:f>'4'!$I$17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'4'!$J$17:$V$17</c:f>
              <c:numCache>
                <c:formatCode>0%</c:formatCode>
                <c:ptCount val="13"/>
                <c:pt idx="0">
                  <c:v>0.78123759436188345</c:v>
                </c:pt>
                <c:pt idx="1">
                  <c:v>0.77689826129859063</c:v>
                </c:pt>
                <c:pt idx="2">
                  <c:v>0.76553226791914231</c:v>
                </c:pt>
                <c:pt idx="3">
                  <c:v>0.74974939092337622</c:v>
                </c:pt>
                <c:pt idx="4">
                  <c:v>0.76254005964082738</c:v>
                </c:pt>
                <c:pt idx="5">
                  <c:v>0.768404325333361</c:v>
                </c:pt>
                <c:pt idx="6">
                  <c:v>0.78441392616912731</c:v>
                </c:pt>
                <c:pt idx="7">
                  <c:v>0.7820209214604561</c:v>
                </c:pt>
                <c:pt idx="8">
                  <c:v>0.78358400821801832</c:v>
                </c:pt>
                <c:pt idx="9">
                  <c:v>0.78326456430562663</c:v>
                </c:pt>
                <c:pt idx="10">
                  <c:v>0.77914767552586539</c:v>
                </c:pt>
                <c:pt idx="11" formatCode="0.000%">
                  <c:v>0.77817905002755905</c:v>
                </c:pt>
                <c:pt idx="12" formatCode="0.000%">
                  <c:v>0.77627423623296654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D-46D0-A099-945824F5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Залучення фінактивів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'36'!$J$11:$U$11</c:f>
              <c:numCache>
                <c:formatCode>0.0</c:formatCode>
                <c:ptCount val="12"/>
                <c:pt idx="0">
                  <c:v>0</c:v>
                </c:pt>
                <c:pt idx="1">
                  <c:v>0.6</c:v>
                </c:pt>
                <c:pt idx="2">
                  <c:v>1.7</c:v>
                </c:pt>
                <c:pt idx="3">
                  <c:v>3.8351468123800001</c:v>
                </c:pt>
                <c:pt idx="4">
                  <c:v>0.36453917429999999</c:v>
                </c:pt>
                <c:pt idx="5">
                  <c:v>0.19350862239</c:v>
                </c:pt>
                <c:pt idx="6">
                  <c:v>0.39306849944</c:v>
                </c:pt>
                <c:pt idx="7">
                  <c:v>0.1242991</c:v>
                </c:pt>
                <c:pt idx="8">
                  <c:v>0.36414999999999997</c:v>
                </c:pt>
                <c:pt idx="9">
                  <c:v>6.3661536709999994E-2</c:v>
                </c:pt>
                <c:pt idx="10">
                  <c:v>3.1416060859999997E-2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C-4A48-9366-41E9A8624CC1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Гарантії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'36'!$J$12:$U$12</c:f>
              <c:numCache>
                <c:formatCode>0.0</c:formatCode>
                <c:ptCount val="12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A48-9366-41E9A8624CC1}"/>
            </c:ext>
          </c:extLst>
        </c:ser>
        <c:ser>
          <c:idx val="2"/>
          <c:order val="2"/>
          <c:tx>
            <c:strRef>
              <c:f>'36'!$I$13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'36'!$J$13:$U$13</c:f>
              <c:numCache>
                <c:formatCode>0.0</c:formatCode>
                <c:ptCount val="12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C-4A48-9366-41E9A8624CC1}"/>
            </c:ext>
          </c:extLst>
        </c:ser>
        <c:ser>
          <c:idx val="3"/>
          <c:order val="3"/>
          <c:tx>
            <c:strRef>
              <c:f>'36'!$I$14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'36'!$J$14:$U$14</c:f>
              <c:numCache>
                <c:formatCode>0.0</c:formatCode>
                <c:ptCount val="12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C-4A48-9366-41E9A8624CC1}"/>
            </c:ext>
          </c:extLst>
        </c:ser>
        <c:ser>
          <c:idx val="4"/>
          <c:order val="4"/>
          <c:tx>
            <c:strRef>
              <c:f>'36'!$I$15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'36'!$J$15:$U$15</c:f>
              <c:numCache>
                <c:formatCode>0.0</c:formatCode>
                <c:ptCount val="12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C-4A48-9366-41E9A862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173410404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Fund raising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'36'!$J$11:$U$11</c:f>
              <c:numCache>
                <c:formatCode>0.0</c:formatCode>
                <c:ptCount val="12"/>
                <c:pt idx="0">
                  <c:v>0</c:v>
                </c:pt>
                <c:pt idx="1">
                  <c:v>0.6</c:v>
                </c:pt>
                <c:pt idx="2">
                  <c:v>1.7</c:v>
                </c:pt>
                <c:pt idx="3">
                  <c:v>3.8351468123800001</c:v>
                </c:pt>
                <c:pt idx="4">
                  <c:v>0.36453917429999999</c:v>
                </c:pt>
                <c:pt idx="5">
                  <c:v>0.19350862239</c:v>
                </c:pt>
                <c:pt idx="6">
                  <c:v>0.39306849944</c:v>
                </c:pt>
                <c:pt idx="7">
                  <c:v>0.1242991</c:v>
                </c:pt>
                <c:pt idx="8">
                  <c:v>0.36414999999999997</c:v>
                </c:pt>
                <c:pt idx="9">
                  <c:v>6.3661536709999994E-2</c:v>
                </c:pt>
                <c:pt idx="10">
                  <c:v>3.1416060859999997E-2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D-431A-80CC-BAE3DBFDC855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Guarantees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'36'!$J$12:$U$12</c:f>
              <c:numCache>
                <c:formatCode>0.0</c:formatCode>
                <c:ptCount val="12"/>
                <c:pt idx="0">
                  <c:v>0.9</c:v>
                </c:pt>
                <c:pt idx="1">
                  <c:v>4.5999999999999996</c:v>
                </c:pt>
                <c:pt idx="2">
                  <c:v>11.7</c:v>
                </c:pt>
                <c:pt idx="3">
                  <c:v>14.26277984181</c:v>
                </c:pt>
                <c:pt idx="4">
                  <c:v>1.5278915680000001E-2</c:v>
                </c:pt>
                <c:pt idx="5">
                  <c:v>5.3495983999999998E-3</c:v>
                </c:pt>
                <c:pt idx="6">
                  <c:v>0.63661565779999996</c:v>
                </c:pt>
                <c:pt idx="7">
                  <c:v>0.74958464813000003</c:v>
                </c:pt>
                <c:pt idx="8">
                  <c:v>2.07E-2</c:v>
                </c:pt>
                <c:pt idx="9">
                  <c:v>0.20311315699999999</c:v>
                </c:pt>
                <c:pt idx="10">
                  <c:v>0.26696572000000002</c:v>
                </c:pt>
                <c:pt idx="11">
                  <c:v>0.25671869392000002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D-431A-80CC-BAE3DBFDC855}"/>
            </c:ext>
          </c:extLst>
        </c:ser>
        <c:ser>
          <c:idx val="2"/>
          <c:order val="2"/>
          <c:tx>
            <c:strRef>
              <c:f>'36'!$H$13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'36'!$J$13:$U$13</c:f>
              <c:numCache>
                <c:formatCode>0.0</c:formatCode>
                <c:ptCount val="12"/>
                <c:pt idx="0">
                  <c:v>27.2</c:v>
                </c:pt>
                <c:pt idx="1">
                  <c:v>29.1</c:v>
                </c:pt>
                <c:pt idx="2">
                  <c:v>33.9</c:v>
                </c:pt>
                <c:pt idx="3">
                  <c:v>42.037914360340004</c:v>
                </c:pt>
                <c:pt idx="4">
                  <c:v>20.24904189578</c:v>
                </c:pt>
                <c:pt idx="5">
                  <c:v>8.3954653689400001</c:v>
                </c:pt>
                <c:pt idx="6">
                  <c:v>13.62639606748</c:v>
                </c:pt>
                <c:pt idx="7">
                  <c:v>18.809634073190001</c:v>
                </c:pt>
                <c:pt idx="8">
                  <c:v>25.038042186329999</c:v>
                </c:pt>
                <c:pt idx="9">
                  <c:v>23.74329326945</c:v>
                </c:pt>
                <c:pt idx="10">
                  <c:v>29.278451066959999</c:v>
                </c:pt>
                <c:pt idx="11">
                  <c:v>32.421684355879997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1D-431A-80CC-BAE3DBFDC855}"/>
            </c:ext>
          </c:extLst>
        </c:ser>
        <c:ser>
          <c:idx val="3"/>
          <c:order val="3"/>
          <c:tx>
            <c:strRef>
              <c:f>'36'!$H$14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'36'!$J$14:$U$14</c:f>
              <c:numCache>
                <c:formatCode>0.0</c:formatCode>
                <c:ptCount val="12"/>
                <c:pt idx="0">
                  <c:v>14.3</c:v>
                </c:pt>
                <c:pt idx="1">
                  <c:v>18</c:v>
                </c:pt>
                <c:pt idx="2">
                  <c:v>13.4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1D-431A-80CC-BAE3DBFDC855}"/>
            </c:ext>
          </c:extLst>
        </c:ser>
        <c:ser>
          <c:idx val="4"/>
          <c:order val="4"/>
          <c:tx>
            <c:strRef>
              <c:f>'36'!$H$15</c:f>
              <c:strCache>
                <c:ptCount val="1"/>
                <c:pt idx="0">
                  <c:v>Leasing*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'36'!$J$9:$U$9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'36'!$J$15:$U$15</c:f>
              <c:numCache>
                <c:formatCode>0.0</c:formatCode>
                <c:ptCount val="12"/>
                <c:pt idx="0">
                  <c:v>7.3</c:v>
                </c:pt>
                <c:pt idx="1">
                  <c:v>11</c:v>
                </c:pt>
                <c:pt idx="2">
                  <c:v>12.5</c:v>
                </c:pt>
                <c:pt idx="3">
                  <c:v>10.61427261701</c:v>
                </c:pt>
                <c:pt idx="4">
                  <c:v>4.5406227530900001</c:v>
                </c:pt>
                <c:pt idx="5">
                  <c:v>1.5664818203199999</c:v>
                </c:pt>
                <c:pt idx="6">
                  <c:v>2.8738696602599996</c:v>
                </c:pt>
                <c:pt idx="7">
                  <c:v>3.35488854394</c:v>
                </c:pt>
                <c:pt idx="8">
                  <c:v>4.6056548351600002</c:v>
                </c:pt>
                <c:pt idx="9">
                  <c:v>5.5710128178400007</c:v>
                </c:pt>
                <c:pt idx="10">
                  <c:v>5.8894609533499995</c:v>
                </c:pt>
                <c:pt idx="11">
                  <c:v>4.8482479031099999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1D-431A-80CC-BAE3DBFDC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173410404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'37'!$I$11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'37'!$J$11:$U$11</c:f>
              <c:numCache>
                <c:formatCode>0%</c:formatCode>
                <c:ptCount val="12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F-454D-B335-923FA3F86F1F}"/>
            </c:ext>
          </c:extLst>
        </c:ser>
        <c:ser>
          <c:idx val="1"/>
          <c:order val="1"/>
          <c:tx>
            <c:strRef>
              <c:f>'37'!$I$12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'37'!$J$12:$U$12</c:f>
              <c:numCache>
                <c:formatCode>0%</c:formatCode>
                <c:ptCount val="12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F-454D-B335-923FA3F86F1F}"/>
            </c:ext>
          </c:extLst>
        </c:ser>
        <c:ser>
          <c:idx val="2"/>
          <c:order val="2"/>
          <c:tx>
            <c:strRef>
              <c:f>'37'!$I$13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'37'!$J$13:$U$13</c:f>
              <c:numCache>
                <c:formatCode>0%</c:formatCode>
                <c:ptCount val="12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F-454D-B335-923FA3F86F1F}"/>
            </c:ext>
          </c:extLst>
        </c:ser>
        <c:ser>
          <c:idx val="3"/>
          <c:order val="3"/>
          <c:tx>
            <c:strRef>
              <c:f>'37'!$I$14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'37'!$J$14:$U$14</c:f>
              <c:numCache>
                <c:formatCode>0%</c:formatCode>
                <c:ptCount val="12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F-454D-B335-923FA3F8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'37'!$H$11</c:f>
              <c:strCache>
                <c:ptCount val="1"/>
                <c:pt idx="0">
                  <c:v>Guarantees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'37'!$J$11:$U$11</c:f>
              <c:numCache>
                <c:formatCode>0%</c:formatCode>
                <c:ptCount val="12"/>
                <c:pt idx="0">
                  <c:v>6.3E-2</c:v>
                </c:pt>
                <c:pt idx="1">
                  <c:v>0.32250000000000001</c:v>
                </c:pt>
                <c:pt idx="2">
                  <c:v>0.82369999999999999</c:v>
                </c:pt>
                <c:pt idx="3">
                  <c:v>1</c:v>
                </c:pt>
                <c:pt idx="4">
                  <c:v>1.0712438843942114E-3</c:v>
                </c:pt>
                <c:pt idx="5">
                  <c:v>3.7507403601071891E-4</c:v>
                </c:pt>
                <c:pt idx="6">
                  <c:v>4.4634753172997942E-2</c:v>
                </c:pt>
                <c:pt idx="7">
                  <c:v>5.2555298226833948E-2</c:v>
                </c:pt>
                <c:pt idx="8">
                  <c:v>1.4513299812228674E-3</c:v>
                </c:pt>
                <c:pt idx="9">
                  <c:v>1.4240783301204219E-2</c:v>
                </c:pt>
                <c:pt idx="10">
                  <c:v>1.871764992245166E-2</c:v>
                </c:pt>
                <c:pt idx="11">
                  <c:v>1.7999204696931049E-2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D-4B00-9FB8-8E548E3601C1}"/>
            </c:ext>
          </c:extLst>
        </c:ser>
        <c:ser>
          <c:idx val="1"/>
          <c:order val="1"/>
          <c:tx>
            <c:strRef>
              <c:f>'37'!$H$12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'37'!$J$12:$U$12</c:f>
              <c:numCache>
                <c:formatCode>0%</c:formatCode>
                <c:ptCount val="12"/>
                <c:pt idx="0">
                  <c:v>0.65990000000000004</c:v>
                </c:pt>
                <c:pt idx="1">
                  <c:v>0.70699999999999996</c:v>
                </c:pt>
                <c:pt idx="2">
                  <c:v>0.82399999999999995</c:v>
                </c:pt>
                <c:pt idx="3">
                  <c:v>1</c:v>
                </c:pt>
                <c:pt idx="4">
                  <c:v>0.48168521687849558</c:v>
                </c:pt>
                <c:pt idx="5">
                  <c:v>0.1997117482322236</c:v>
                </c:pt>
                <c:pt idx="6">
                  <c:v>0.32414538815311933</c:v>
                </c:pt>
                <c:pt idx="7">
                  <c:v>0.44744451192221013</c:v>
                </c:pt>
                <c:pt idx="8">
                  <c:v>0.59560619424905958</c:v>
                </c:pt>
                <c:pt idx="9">
                  <c:v>0.56480664254481261</c:v>
                </c:pt>
                <c:pt idx="10">
                  <c:v>0.69647725184440368</c:v>
                </c:pt>
                <c:pt idx="11">
                  <c:v>0.77124864183242436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D-4B00-9FB8-8E548E3601C1}"/>
            </c:ext>
          </c:extLst>
        </c:ser>
        <c:ser>
          <c:idx val="2"/>
          <c:order val="2"/>
          <c:tx>
            <c:strRef>
              <c:f>'37'!$H$13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'37'!$J$13:$U$13</c:f>
              <c:numCache>
                <c:formatCode>0%</c:formatCode>
                <c:ptCount val="12"/>
                <c:pt idx="0">
                  <c:v>0.49559999999999998</c:v>
                </c:pt>
                <c:pt idx="1">
                  <c:v>0.625</c:v>
                </c:pt>
                <c:pt idx="2">
                  <c:v>0.46450000000000002</c:v>
                </c:pt>
                <c:pt idx="3">
                  <c:v>1</c:v>
                </c:pt>
                <c:pt idx="4">
                  <c:v>0.3456049541755945</c:v>
                </c:pt>
                <c:pt idx="5">
                  <c:v>0.31301377255421714</c:v>
                </c:pt>
                <c:pt idx="6">
                  <c:v>0.39326784027307227</c:v>
                </c:pt>
                <c:pt idx="7">
                  <c:v>0.51286752500705712</c:v>
                </c:pt>
                <c:pt idx="8">
                  <c:v>0.71363875988425995</c:v>
                </c:pt>
                <c:pt idx="9">
                  <c:v>0.53657141666071639</c:v>
                </c:pt>
                <c:pt idx="10">
                  <c:v>0.53372021122552005</c:v>
                </c:pt>
                <c:pt idx="11">
                  <c:v>0.52788092525674879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BD-4B00-9FB8-8E548E3601C1}"/>
            </c:ext>
          </c:extLst>
        </c:ser>
        <c:ser>
          <c:idx val="3"/>
          <c:order val="3"/>
          <c:tx>
            <c:strRef>
              <c:f>'37'!$H$14</c:f>
              <c:strCache>
                <c:ptCount val="1"/>
                <c:pt idx="0">
                  <c:v>Leasing*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'37'!$J$9:$U$9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'37'!$J$14:$U$14</c:f>
              <c:numCache>
                <c:formatCode>0%</c:formatCode>
                <c:ptCount val="12"/>
                <c:pt idx="0">
                  <c:v>0.69010000000000005</c:v>
                </c:pt>
                <c:pt idx="1">
                  <c:v>1.0464</c:v>
                </c:pt>
                <c:pt idx="2">
                  <c:v>1.1876</c:v>
                </c:pt>
                <c:pt idx="3">
                  <c:v>1</c:v>
                </c:pt>
                <c:pt idx="4">
                  <c:v>0.42778463649156545</c:v>
                </c:pt>
                <c:pt idx="5">
                  <c:v>0.14758258778935263</c:v>
                </c:pt>
                <c:pt idx="6">
                  <c:v>0.27075521460174795</c:v>
                </c:pt>
                <c:pt idx="7">
                  <c:v>0.31607333493239964</c:v>
                </c:pt>
                <c:pt idx="8">
                  <c:v>0.43391148893040166</c:v>
                </c:pt>
                <c:pt idx="9">
                  <c:v>0.52486053626624618</c:v>
                </c:pt>
                <c:pt idx="10">
                  <c:v>0.55486241647042212</c:v>
                </c:pt>
                <c:pt idx="11">
                  <c:v>0.45676685327832978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BD-4B00-9FB8-8E548E360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'38'!$I$10:$Q$10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'38'!$I$11:$Q$11</c:f>
              <c:numCache>
                <c:formatCode>0.0</c:formatCode>
                <c:ptCount val="9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1F-B193-88F7E6AAAB65}"/>
            </c:ext>
          </c:extLst>
        </c:ser>
        <c:ser>
          <c:idx val="1"/>
          <c:order val="1"/>
          <c:tx>
            <c:strRef>
              <c:f>'38'!$H$12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'38'!$I$10:$Q$10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'38'!$I$12:$Q$12</c:f>
              <c:numCache>
                <c:formatCode>0.0</c:formatCode>
                <c:ptCount val="9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A-471F-B193-88F7E6AAA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'38'!$I$10:$Q$10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'38'!$I$11:$Q$11</c:f>
              <c:numCache>
                <c:formatCode>0.0</c:formatCode>
                <c:ptCount val="9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CFD-A997-DFB76C4F9B33}"/>
            </c:ext>
          </c:extLst>
        </c:ser>
        <c:ser>
          <c:idx val="1"/>
          <c:order val="1"/>
          <c:tx>
            <c:strRef>
              <c:f>'38'!$G$12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'38'!$I$10:$Q$10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'38'!$I$12:$Q$12</c:f>
              <c:numCache>
                <c:formatCode>0.0</c:formatCode>
                <c:ptCount val="9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CFD-A997-DFB76C4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tickLblSkip val="1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'39'!$J$11:$U$11</c:f>
              <c:numCache>
                <c:formatCode>0.0</c:formatCode>
                <c:ptCount val="12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11-9AA5-3239520DFBF9}"/>
            </c:ext>
          </c:extLst>
        </c:ser>
        <c:ser>
          <c:idx val="1"/>
          <c:order val="1"/>
          <c:tx>
            <c:strRef>
              <c:f>'39'!$I$12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'39'!$J$12:$U$12</c:f>
              <c:numCache>
                <c:formatCode>0.0</c:formatCode>
                <c:ptCount val="12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211-9AA5-3239520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'39'!$J$11:$U$11</c:f>
              <c:numCache>
                <c:formatCode>0.0</c:formatCode>
                <c:ptCount val="12"/>
                <c:pt idx="0">
                  <c:v>11.96870857481</c:v>
                </c:pt>
                <c:pt idx="1">
                  <c:v>12.68672849691</c:v>
                </c:pt>
                <c:pt idx="2">
                  <c:v>16.527709344039998</c:v>
                </c:pt>
                <c:pt idx="3">
                  <c:v>23.015512597780003</c:v>
                </c:pt>
                <c:pt idx="4">
                  <c:v>8.5677266223000004</c:v>
                </c:pt>
                <c:pt idx="5">
                  <c:v>7.0304089565599996</c:v>
                </c:pt>
                <c:pt idx="6">
                  <c:v>8.8343530350599995</c:v>
                </c:pt>
                <c:pt idx="7">
                  <c:v>12.001154871750002</c:v>
                </c:pt>
                <c:pt idx="8">
                  <c:v>15.67347226407</c:v>
                </c:pt>
                <c:pt idx="9">
                  <c:v>14.3857757623</c:v>
                </c:pt>
                <c:pt idx="10">
                  <c:v>18.255686707959999</c:v>
                </c:pt>
                <c:pt idx="11">
                  <c:v>20.173105963979999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A5E-947A-01E91C57D619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'39'!$J$12:$U$12</c:f>
              <c:numCache>
                <c:formatCode>0.0</c:formatCode>
                <c:ptCount val="12"/>
                <c:pt idx="0">
                  <c:v>15.184924188450001</c:v>
                </c:pt>
                <c:pt idx="1">
                  <c:v>16.406389416319996</c:v>
                </c:pt>
                <c:pt idx="2">
                  <c:v>17.382338187889999</c:v>
                </c:pt>
                <c:pt idx="3">
                  <c:v>19.022401762559998</c:v>
                </c:pt>
                <c:pt idx="4">
                  <c:v>11.681315273480001</c:v>
                </c:pt>
                <c:pt idx="5">
                  <c:v>1.36505641238</c:v>
                </c:pt>
                <c:pt idx="6">
                  <c:v>4.7920430324199996</c:v>
                </c:pt>
                <c:pt idx="7">
                  <c:v>6.80847920144</c:v>
                </c:pt>
                <c:pt idx="8">
                  <c:v>9.3645699222599994</c:v>
                </c:pt>
                <c:pt idx="9">
                  <c:v>9.3575175071499999</c:v>
                </c:pt>
                <c:pt idx="10">
                  <c:v>11.022764359</c:v>
                </c:pt>
                <c:pt idx="11">
                  <c:v>12.248578391900001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1-4A5E-947A-01E91C57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lineChart>
        <c:grouping val="standard"/>
        <c:varyColors val="0"/>
        <c:ser>
          <c:idx val="0"/>
          <c:order val="0"/>
          <c:tx>
            <c:strRef>
              <c:f>'40'!$I$11</c:f>
              <c:strCache>
                <c:ptCount val="1"/>
                <c:pt idx="0">
                  <c:v>Частка договорів за кількістю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'40'!$J$11:$U$11</c:f>
              <c:numCache>
                <c:formatCode>0%</c:formatCode>
                <c:ptCount val="12"/>
                <c:pt idx="0">
                  <c:v>0.84038152801608024</c:v>
                </c:pt>
                <c:pt idx="1">
                  <c:v>0.84404153302242602</c:v>
                </c:pt>
                <c:pt idx="2">
                  <c:v>0.84524374408646752</c:v>
                </c:pt>
                <c:pt idx="3">
                  <c:v>0.8853127061558701</c:v>
                </c:pt>
                <c:pt idx="4">
                  <c:v>0.88626870224704668</c:v>
                </c:pt>
                <c:pt idx="5">
                  <c:v>0.87529111527076442</c:v>
                </c:pt>
                <c:pt idx="6">
                  <c:v>0.95202108992104484</c:v>
                </c:pt>
                <c:pt idx="7">
                  <c:v>0.96008612821227346</c:v>
                </c:pt>
                <c:pt idx="8">
                  <c:v>0.96101105247467777</c:v>
                </c:pt>
                <c:pt idx="9">
                  <c:v>0.95687289101193063</c:v>
                </c:pt>
                <c:pt idx="10">
                  <c:v>0.95779886356647803</c:v>
                </c:pt>
                <c:pt idx="11">
                  <c:v>0.95646603450871914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D-4270-8EE0-A57381ED79B4}"/>
            </c:ext>
          </c:extLst>
        </c:ser>
        <c:ser>
          <c:idx val="1"/>
          <c:order val="1"/>
          <c:tx>
            <c:strRef>
              <c:f>'40'!$I$12</c:f>
              <c:strCache>
                <c:ptCount val="1"/>
                <c:pt idx="0">
                  <c:v>Частка договорів за сумами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'40'!$J$10:$U$10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'40'!$J$12:$U$12</c:f>
              <c:numCache>
                <c:formatCode>0%</c:formatCode>
                <c:ptCount val="12"/>
                <c:pt idx="0">
                  <c:v>0.4829764052500759</c:v>
                </c:pt>
                <c:pt idx="1">
                  <c:v>0.47971934305134456</c:v>
                </c:pt>
                <c:pt idx="2">
                  <c:v>0.43177130927975083</c:v>
                </c:pt>
                <c:pt idx="3">
                  <c:v>0.38500803904295067</c:v>
                </c:pt>
                <c:pt idx="4">
                  <c:v>0.49691396078334832</c:v>
                </c:pt>
                <c:pt idx="5">
                  <c:v>0.12333386049578021</c:v>
                </c:pt>
                <c:pt idx="6">
                  <c:v>0.27732848401117022</c:v>
                </c:pt>
                <c:pt idx="7">
                  <c:v>0.31128181078628558</c:v>
                </c:pt>
                <c:pt idx="8">
                  <c:v>0.29587285393670482</c:v>
                </c:pt>
                <c:pt idx="9">
                  <c:v>0.35701504008657509</c:v>
                </c:pt>
                <c:pt idx="10">
                  <c:v>0.3348748791511128</c:v>
                </c:pt>
                <c:pt idx="11">
                  <c:v>0.32911860988692848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D-4270-8EE0-A57381ED7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50300610958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lineChart>
        <c:grouping val="standard"/>
        <c:varyColors val="0"/>
        <c:ser>
          <c:idx val="0"/>
          <c:order val="0"/>
          <c:tx>
            <c:strRef>
              <c:f>'40'!$H$11</c:f>
              <c:strCache>
                <c:ptCount val="1"/>
                <c:pt idx="0">
                  <c:v>Share of contracts by quantity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'40'!$J$9:$U$9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'40'!$J$11:$U$11</c:f>
              <c:numCache>
                <c:formatCode>0%</c:formatCode>
                <c:ptCount val="12"/>
                <c:pt idx="0">
                  <c:v>0.84038152801608024</c:v>
                </c:pt>
                <c:pt idx="1">
                  <c:v>0.84404153302242602</c:v>
                </c:pt>
                <c:pt idx="2">
                  <c:v>0.84524374408646752</c:v>
                </c:pt>
                <c:pt idx="3">
                  <c:v>0.8853127061558701</c:v>
                </c:pt>
                <c:pt idx="4">
                  <c:v>0.88626870224704668</c:v>
                </c:pt>
                <c:pt idx="5">
                  <c:v>0.87529111527076442</c:v>
                </c:pt>
                <c:pt idx="6">
                  <c:v>0.95202108992104484</c:v>
                </c:pt>
                <c:pt idx="7">
                  <c:v>0.96008612821227346</c:v>
                </c:pt>
                <c:pt idx="8">
                  <c:v>0.96101105247467777</c:v>
                </c:pt>
                <c:pt idx="9">
                  <c:v>0.95687289101193063</c:v>
                </c:pt>
                <c:pt idx="10">
                  <c:v>0.95779886356647803</c:v>
                </c:pt>
                <c:pt idx="11">
                  <c:v>0.95646603450871914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7B4-8D80-C208B12C4DA2}"/>
            </c:ext>
          </c:extLst>
        </c:ser>
        <c:ser>
          <c:idx val="1"/>
          <c:order val="1"/>
          <c:tx>
            <c:strRef>
              <c:f>'40'!$H$12</c:f>
              <c:strCache>
                <c:ptCount val="1"/>
                <c:pt idx="0">
                  <c:v>Share of contracts by amounts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'40'!$J$9:$U$9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'40'!$J$12:$U$12</c:f>
              <c:numCache>
                <c:formatCode>0%</c:formatCode>
                <c:ptCount val="12"/>
                <c:pt idx="0">
                  <c:v>0.4829764052500759</c:v>
                </c:pt>
                <c:pt idx="1">
                  <c:v>0.47971934305134456</c:v>
                </c:pt>
                <c:pt idx="2">
                  <c:v>0.43177130927975083</c:v>
                </c:pt>
                <c:pt idx="3">
                  <c:v>0.38500803904295067</c:v>
                </c:pt>
                <c:pt idx="4">
                  <c:v>0.49691396078334832</c:v>
                </c:pt>
                <c:pt idx="5">
                  <c:v>0.12333386049578021</c:v>
                </c:pt>
                <c:pt idx="6">
                  <c:v>0.27732848401117022</c:v>
                </c:pt>
                <c:pt idx="7">
                  <c:v>0.31128181078628558</c:v>
                </c:pt>
                <c:pt idx="8">
                  <c:v>0.29587285393670482</c:v>
                </c:pt>
                <c:pt idx="9">
                  <c:v>0.35701504008657509</c:v>
                </c:pt>
                <c:pt idx="10">
                  <c:v>0.3348748791511128</c:v>
                </c:pt>
                <c:pt idx="11">
                  <c:v>0.32911860988692848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E-47B4-8D80-C208B12C4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50300610958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'4'!$H$13</c:f>
              <c:strCache>
                <c:ptCount val="1"/>
                <c:pt idx="0">
                  <c:v>Insurers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'4'!$J$13:$V$13</c:f>
              <c:numCache>
                <c:formatCode>0%</c:formatCode>
                <c:ptCount val="13"/>
                <c:pt idx="0">
                  <c:v>0.46534382510711492</c:v>
                </c:pt>
                <c:pt idx="1">
                  <c:v>0.47300755894561042</c:v>
                </c:pt>
                <c:pt idx="2">
                  <c:v>0.47334682890156554</c:v>
                </c:pt>
                <c:pt idx="3">
                  <c:v>0.47739998136583173</c:v>
                </c:pt>
                <c:pt idx="4">
                  <c:v>0.49059758713852419</c:v>
                </c:pt>
                <c:pt idx="5">
                  <c:v>0.50126553098213866</c:v>
                </c:pt>
                <c:pt idx="6">
                  <c:v>0.51447911136658708</c:v>
                </c:pt>
                <c:pt idx="7">
                  <c:v>0.52045609743106891</c:v>
                </c:pt>
                <c:pt idx="8">
                  <c:v>0.54244418406086503</c:v>
                </c:pt>
                <c:pt idx="9">
                  <c:v>0.56954047966029675</c:v>
                </c:pt>
                <c:pt idx="10">
                  <c:v>0.57844461093950694</c:v>
                </c:pt>
                <c:pt idx="11" formatCode="0.000%">
                  <c:v>0.5884246851332231</c:v>
                </c:pt>
                <c:pt idx="12" formatCode="0.000%">
                  <c:v>0.59935156491115893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E-4F9F-BF76-65C064B8F93A}"/>
            </c:ext>
          </c:extLst>
        </c:ser>
        <c:ser>
          <c:idx val="1"/>
          <c:order val="1"/>
          <c:tx>
            <c:strRef>
              <c:f>'4'!$H$14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'4'!$J$14:$V$14</c:f>
              <c:numCache>
                <c:formatCode>0%</c:formatCode>
                <c:ptCount val="13"/>
                <c:pt idx="0">
                  <c:v>0.31380511459423588</c:v>
                </c:pt>
                <c:pt idx="1">
                  <c:v>0.23511785360711651</c:v>
                </c:pt>
                <c:pt idx="2">
                  <c:v>0.23394939627299854</c:v>
                </c:pt>
                <c:pt idx="3">
                  <c:v>0.24177873140021605</c:v>
                </c:pt>
                <c:pt idx="4">
                  <c:v>0.32936794662503793</c:v>
                </c:pt>
                <c:pt idx="5">
                  <c:v>0.33194357461340768</c:v>
                </c:pt>
                <c:pt idx="6">
                  <c:v>0.33832270010807447</c:v>
                </c:pt>
                <c:pt idx="7">
                  <c:v>0.349526705984886</c:v>
                </c:pt>
                <c:pt idx="8">
                  <c:v>0.47307462522969773</c:v>
                </c:pt>
                <c:pt idx="9">
                  <c:v>0.44586567065481697</c:v>
                </c:pt>
                <c:pt idx="10">
                  <c:v>0.46945208202016947</c:v>
                </c:pt>
                <c:pt idx="11" formatCode="0.000%">
                  <c:v>0.46580487776984686</c:v>
                </c:pt>
                <c:pt idx="12" formatCode="0.000%">
                  <c:v>0.47914201551639396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E-4F9F-BF76-65C064B8F93A}"/>
            </c:ext>
          </c:extLst>
        </c:ser>
        <c:ser>
          <c:idx val="2"/>
          <c:order val="2"/>
          <c:tx>
            <c:strRef>
              <c:f>'4'!$H$15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'4'!$J$15:$V$15</c:f>
              <c:numCache>
                <c:formatCode>0%</c:formatCode>
                <c:ptCount val="13"/>
                <c:pt idx="0">
                  <c:v>0.39910000000000001</c:v>
                </c:pt>
                <c:pt idx="1">
                  <c:v>0.40339999999999998</c:v>
                </c:pt>
                <c:pt idx="2">
                  <c:v>0.41199999999999998</c:v>
                </c:pt>
                <c:pt idx="3">
                  <c:v>0.41283142034404735</c:v>
                </c:pt>
                <c:pt idx="4">
                  <c:v>0.41440002156716016</c:v>
                </c:pt>
                <c:pt idx="5">
                  <c:v>0.41738506019704269</c:v>
                </c:pt>
                <c:pt idx="6">
                  <c:v>0.43055177516084514</c:v>
                </c:pt>
                <c:pt idx="7">
                  <c:v>0.44605502111363687</c:v>
                </c:pt>
                <c:pt idx="8">
                  <c:v>0.49756832855471789</c:v>
                </c:pt>
                <c:pt idx="9">
                  <c:v>0.51443108442099927</c:v>
                </c:pt>
                <c:pt idx="10">
                  <c:v>0.52750044156803766</c:v>
                </c:pt>
                <c:pt idx="11" formatCode="0.000%">
                  <c:v>0.53247729455219206</c:v>
                </c:pt>
                <c:pt idx="12" formatCode="0.000%">
                  <c:v>0.55281723489376522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E-4F9F-BF76-65C064B8F93A}"/>
            </c:ext>
          </c:extLst>
        </c:ser>
        <c:ser>
          <c:idx val="4"/>
          <c:order val="3"/>
          <c:tx>
            <c:strRef>
              <c:f>'4'!$H$16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'4'!$J$16:$V$16</c:f>
              <c:numCache>
                <c:formatCode>0%</c:formatCode>
                <c:ptCount val="13"/>
                <c:pt idx="0">
                  <c:v>0.51607163519972443</c:v>
                </c:pt>
                <c:pt idx="1">
                  <c:v>0.51734958701581624</c:v>
                </c:pt>
                <c:pt idx="2">
                  <c:v>0.52421999480133441</c:v>
                </c:pt>
                <c:pt idx="3">
                  <c:v>0.53229455996841935</c:v>
                </c:pt>
                <c:pt idx="4">
                  <c:v>0.56775941301906196</c:v>
                </c:pt>
                <c:pt idx="5">
                  <c:v>0.57362767716180119</c:v>
                </c:pt>
                <c:pt idx="6">
                  <c:v>0.58413346218100504</c:v>
                </c:pt>
                <c:pt idx="7">
                  <c:v>0.59504516610379365</c:v>
                </c:pt>
                <c:pt idx="8">
                  <c:v>0.62555861028211479</c:v>
                </c:pt>
                <c:pt idx="9">
                  <c:v>0.63496509074108165</c:v>
                </c:pt>
                <c:pt idx="10">
                  <c:v>0.65027623056640793</c:v>
                </c:pt>
                <c:pt idx="11" formatCode="0.000%">
                  <c:v>0.64852956381235272</c:v>
                </c:pt>
                <c:pt idx="12" formatCode="0.000%">
                  <c:v>0.66120194539036714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E-4F9F-BF76-65C064B8F93A}"/>
            </c:ext>
          </c:extLst>
        </c:ser>
        <c:ser>
          <c:idx val="3"/>
          <c:order val="4"/>
          <c:tx>
            <c:strRef>
              <c:f>'4'!$H$17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'4'!$J$12:$V$12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'4'!$J$17:$V$17</c:f>
              <c:numCache>
                <c:formatCode>0%</c:formatCode>
                <c:ptCount val="13"/>
                <c:pt idx="0">
                  <c:v>0.78123759436188345</c:v>
                </c:pt>
                <c:pt idx="1">
                  <c:v>0.77689826129859063</c:v>
                </c:pt>
                <c:pt idx="2">
                  <c:v>0.76553226791914231</c:v>
                </c:pt>
                <c:pt idx="3">
                  <c:v>0.74974939092337622</c:v>
                </c:pt>
                <c:pt idx="4">
                  <c:v>0.76254005964082738</c:v>
                </c:pt>
                <c:pt idx="5">
                  <c:v>0.768404325333361</c:v>
                </c:pt>
                <c:pt idx="6">
                  <c:v>0.78441392616912731</c:v>
                </c:pt>
                <c:pt idx="7">
                  <c:v>0.7820209214604561</c:v>
                </c:pt>
                <c:pt idx="8">
                  <c:v>0.78358400821801832</c:v>
                </c:pt>
                <c:pt idx="9">
                  <c:v>0.78326456430562663</c:v>
                </c:pt>
                <c:pt idx="10">
                  <c:v>0.77914767552586539</c:v>
                </c:pt>
                <c:pt idx="11" formatCode="0.000%">
                  <c:v>0.77817905002755905</c:v>
                </c:pt>
                <c:pt idx="12" formatCode="0.000%">
                  <c:v>0.77627423623296654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E-4F9F-BF76-65C064B8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'41'!$J$12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'41'!$K$10:$Z$11</c:f>
              <c:multiLvlStrCache>
                <c:ptCount val="16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IV.23</c:v>
                  </c:pt>
                  <c:pt idx="8">
                    <c:v>І.22</c:v>
                  </c:pt>
                  <c:pt idx="9">
                    <c:v>ІІ.22</c:v>
                  </c:pt>
                  <c:pt idx="10">
                    <c:v>ІІІ.22</c:v>
                  </c:pt>
                  <c:pt idx="11">
                    <c:v>IV.22</c:v>
                  </c:pt>
                  <c:pt idx="12">
                    <c:v>І.23</c:v>
                  </c:pt>
                  <c:pt idx="13">
                    <c:v>ІІ.23</c:v>
                  </c:pt>
                  <c:pt idx="14">
                    <c:v>ІІІ.23</c:v>
                  </c:pt>
                  <c:pt idx="15">
                    <c:v>IV.23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'41'!$K$12:$Z$12</c:f>
              <c:numCache>
                <c:formatCode>0%</c:formatCode>
                <c:ptCount val="16"/>
                <c:pt idx="0">
                  <c:v>0.6010392230787196</c:v>
                </c:pt>
                <c:pt idx="1">
                  <c:v>0.39102173276441249</c:v>
                </c:pt>
                <c:pt idx="2">
                  <c:v>0.45972828863088427</c:v>
                </c:pt>
                <c:pt idx="3">
                  <c:v>0.46542488938789561</c:v>
                </c:pt>
                <c:pt idx="4">
                  <c:v>0.40426673719857892</c:v>
                </c:pt>
                <c:pt idx="5">
                  <c:v>0.34230324949673147</c:v>
                </c:pt>
                <c:pt idx="6">
                  <c:v>0.33217455897988324</c:v>
                </c:pt>
                <c:pt idx="7">
                  <c:v>0.29191432528076128</c:v>
                </c:pt>
                <c:pt idx="8">
                  <c:v>1.9060401842765739E-3</c:v>
                </c:pt>
                <c:pt idx="9">
                  <c:v>1.1980816324590082E-2</c:v>
                </c:pt>
                <c:pt idx="10">
                  <c:v>1.2849526757706169E-2</c:v>
                </c:pt>
                <c:pt idx="11">
                  <c:v>1.5764066210439034E-2</c:v>
                </c:pt>
                <c:pt idx="12">
                  <c:v>1.7124877268918696E-3</c:v>
                </c:pt>
                <c:pt idx="13">
                  <c:v>2.2564149849371939E-3</c:v>
                </c:pt>
                <c:pt idx="14">
                  <c:v>4.8551600067365816E-3</c:v>
                </c:pt>
                <c:pt idx="15">
                  <c:v>3.6145285619475411E-3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24E-9D02-65399F4B6F4F}"/>
            </c:ext>
          </c:extLst>
        </c:ser>
        <c:ser>
          <c:idx val="1"/>
          <c:order val="1"/>
          <c:tx>
            <c:strRef>
              <c:f>'41'!$J$13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'41'!$K$10:$Z$11</c:f>
              <c:multiLvlStrCache>
                <c:ptCount val="16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IV.23</c:v>
                  </c:pt>
                  <c:pt idx="8">
                    <c:v>І.22</c:v>
                  </c:pt>
                  <c:pt idx="9">
                    <c:v>ІІ.22</c:v>
                  </c:pt>
                  <c:pt idx="10">
                    <c:v>ІІІ.22</c:v>
                  </c:pt>
                  <c:pt idx="11">
                    <c:v>IV.22</c:v>
                  </c:pt>
                  <c:pt idx="12">
                    <c:v>І.23</c:v>
                  </c:pt>
                  <c:pt idx="13">
                    <c:v>ІІ.23</c:v>
                  </c:pt>
                  <c:pt idx="14">
                    <c:v>ІІІ.23</c:v>
                  </c:pt>
                  <c:pt idx="15">
                    <c:v>IV.23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'41'!$K$13:$Z$13</c:f>
              <c:numCache>
                <c:formatCode>0%</c:formatCode>
                <c:ptCount val="16"/>
                <c:pt idx="0">
                  <c:v>0.16270982158020036</c:v>
                </c:pt>
                <c:pt idx="1">
                  <c:v>4.8757040417075695E-2</c:v>
                </c:pt>
                <c:pt idx="2">
                  <c:v>0.14049726401976748</c:v>
                </c:pt>
                <c:pt idx="3">
                  <c:v>0.16909042714215969</c:v>
                </c:pt>
                <c:pt idx="4">
                  <c:v>0.15703039014899164</c:v>
                </c:pt>
                <c:pt idx="5">
                  <c:v>0.19888508071803995</c:v>
                </c:pt>
                <c:pt idx="6">
                  <c:v>0.16372291226170446</c:v>
                </c:pt>
                <c:pt idx="7">
                  <c:v>0.17700244425375278</c:v>
                </c:pt>
                <c:pt idx="8">
                  <c:v>5.8754882048846671E-2</c:v>
                </c:pt>
                <c:pt idx="9">
                  <c:v>7.8703076268241967E-3</c:v>
                </c:pt>
                <c:pt idx="10">
                  <c:v>6.6006822935859707E-3</c:v>
                </c:pt>
                <c:pt idx="11">
                  <c:v>3.5095130302120962E-2</c:v>
                </c:pt>
                <c:pt idx="12">
                  <c:v>6.99616809105997E-3</c:v>
                </c:pt>
                <c:pt idx="13">
                  <c:v>6.1055643325248956E-3</c:v>
                </c:pt>
                <c:pt idx="14">
                  <c:v>8.5642902675267911E-3</c:v>
                </c:pt>
                <c:pt idx="15">
                  <c:v>2.0033095236875874E-2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24E-9D02-65399F4B6F4F}"/>
            </c:ext>
          </c:extLst>
        </c:ser>
        <c:ser>
          <c:idx val="2"/>
          <c:order val="2"/>
          <c:tx>
            <c:strRef>
              <c:f>'41'!$J$14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'41'!$K$10:$Z$11</c:f>
              <c:multiLvlStrCache>
                <c:ptCount val="16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IV.23</c:v>
                  </c:pt>
                  <c:pt idx="8">
                    <c:v>І.22</c:v>
                  </c:pt>
                  <c:pt idx="9">
                    <c:v>ІІ.22</c:v>
                  </c:pt>
                  <c:pt idx="10">
                    <c:v>ІІІ.22</c:v>
                  </c:pt>
                  <c:pt idx="11">
                    <c:v>IV.22</c:v>
                  </c:pt>
                  <c:pt idx="12">
                    <c:v>І.23</c:v>
                  </c:pt>
                  <c:pt idx="13">
                    <c:v>ІІ.23</c:v>
                  </c:pt>
                  <c:pt idx="14">
                    <c:v>ІІІ.23</c:v>
                  </c:pt>
                  <c:pt idx="15">
                    <c:v>IV.23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'41'!$K$14:$Z$14</c:f>
              <c:numCache>
                <c:formatCode>0%</c:formatCode>
                <c:ptCount val="16"/>
                <c:pt idx="0">
                  <c:v>0.17988955696801295</c:v>
                </c:pt>
                <c:pt idx="1">
                  <c:v>0.51995903022974521</c:v>
                </c:pt>
                <c:pt idx="2">
                  <c:v>0.33181870178177392</c:v>
                </c:pt>
                <c:pt idx="3">
                  <c:v>0.3064802273228166</c:v>
                </c:pt>
                <c:pt idx="4">
                  <c:v>0.26074025041085147</c:v>
                </c:pt>
                <c:pt idx="5">
                  <c:v>0.41886929537295375</c:v>
                </c:pt>
                <c:pt idx="6">
                  <c:v>0.46368541480312342</c:v>
                </c:pt>
                <c:pt idx="7">
                  <c:v>0.50275060523940318</c:v>
                </c:pt>
                <c:pt idx="8">
                  <c:v>0.8102156308771794</c:v>
                </c:pt>
                <c:pt idx="9">
                  <c:v>0.94415224153247757</c:v>
                </c:pt>
                <c:pt idx="10">
                  <c:v>0.90350023784551381</c:v>
                </c:pt>
                <c:pt idx="11">
                  <c:v>0.7927107705171007</c:v>
                </c:pt>
                <c:pt idx="12">
                  <c:v>0.71309203162603585</c:v>
                </c:pt>
                <c:pt idx="13">
                  <c:v>0.96078904099574169</c:v>
                </c:pt>
                <c:pt idx="14">
                  <c:v>0.92084277273667792</c:v>
                </c:pt>
                <c:pt idx="15">
                  <c:v>0.72224352974773509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24E-9D02-65399F4B6F4F}"/>
            </c:ext>
          </c:extLst>
        </c:ser>
        <c:ser>
          <c:idx val="3"/>
          <c:order val="3"/>
          <c:tx>
            <c:strRef>
              <c:f>'41'!$J$15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'41'!$K$10:$Z$11</c:f>
              <c:multiLvlStrCache>
                <c:ptCount val="16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IV.23</c:v>
                  </c:pt>
                  <c:pt idx="8">
                    <c:v>І.22</c:v>
                  </c:pt>
                  <c:pt idx="9">
                    <c:v>ІІ.22</c:v>
                  </c:pt>
                  <c:pt idx="10">
                    <c:v>ІІІ.22</c:v>
                  </c:pt>
                  <c:pt idx="11">
                    <c:v>IV.22</c:v>
                  </c:pt>
                  <c:pt idx="12">
                    <c:v>І.23</c:v>
                  </c:pt>
                  <c:pt idx="13">
                    <c:v>ІІ.23</c:v>
                  </c:pt>
                  <c:pt idx="14">
                    <c:v>ІІІ.23</c:v>
                  </c:pt>
                  <c:pt idx="15">
                    <c:v>IV.23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'41'!$K$15:$Z$15</c:f>
              <c:numCache>
                <c:formatCode>0%</c:formatCode>
                <c:ptCount val="16"/>
                <c:pt idx="0">
                  <c:v>1.1424741879279998E-2</c:v>
                </c:pt>
                <c:pt idx="1">
                  <c:v>1.506852650443721E-2</c:v>
                </c:pt>
                <c:pt idx="2">
                  <c:v>8.6149470738687856E-3</c:v>
                </c:pt>
                <c:pt idx="3">
                  <c:v>1.092861287058978E-2</c:v>
                </c:pt>
                <c:pt idx="4">
                  <c:v>6.5302687168405059E-3</c:v>
                </c:pt>
                <c:pt idx="5">
                  <c:v>8.1086499514452567E-3</c:v>
                </c:pt>
                <c:pt idx="6">
                  <c:v>7.8575692629482621E-3</c:v>
                </c:pt>
                <c:pt idx="7">
                  <c:v>5.7077798135523241E-3</c:v>
                </c:pt>
                <c:pt idx="8">
                  <c:v>6.8283440514696064E-2</c:v>
                </c:pt>
                <c:pt idx="9">
                  <c:v>3.4116028635964732E-2</c:v>
                </c:pt>
                <c:pt idx="10">
                  <c:v>2.7227128894098777E-2</c:v>
                </c:pt>
                <c:pt idx="11">
                  <c:v>4.7875496850930802E-2</c:v>
                </c:pt>
                <c:pt idx="12">
                  <c:v>3.6866670091643919E-2</c:v>
                </c:pt>
                <c:pt idx="13">
                  <c:v>9.6330029641616011E-3</c:v>
                </c:pt>
                <c:pt idx="14">
                  <c:v>3.7504477971867494E-3</c:v>
                </c:pt>
                <c:pt idx="15">
                  <c:v>2.3577028085771449E-2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2-424E-9D02-65399F4B6F4F}"/>
            </c:ext>
          </c:extLst>
        </c:ser>
        <c:ser>
          <c:idx val="4"/>
          <c:order val="4"/>
          <c:tx>
            <c:strRef>
              <c:f>'41'!$J$16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'41'!$K$10:$Z$11</c:f>
              <c:multiLvlStrCache>
                <c:ptCount val="16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IV.23</c:v>
                  </c:pt>
                  <c:pt idx="8">
                    <c:v>І.22</c:v>
                  </c:pt>
                  <c:pt idx="9">
                    <c:v>ІІ.22</c:v>
                  </c:pt>
                  <c:pt idx="10">
                    <c:v>ІІІ.22</c:v>
                  </c:pt>
                  <c:pt idx="11">
                    <c:v>IV.22</c:v>
                  </c:pt>
                  <c:pt idx="12">
                    <c:v>І.23</c:v>
                  </c:pt>
                  <c:pt idx="13">
                    <c:v>ІІ.23</c:v>
                  </c:pt>
                  <c:pt idx="14">
                    <c:v>ІІІ.23</c:v>
                  </c:pt>
                  <c:pt idx="15">
                    <c:v>IV.23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'41'!$K$16:$Z$16</c:f>
              <c:numCache>
                <c:formatCode>0%</c:formatCode>
                <c:ptCount val="16"/>
                <c:pt idx="0">
                  <c:v>1.4597582580202068E-2</c:v>
                </c:pt>
                <c:pt idx="1">
                  <c:v>4.470734121060721E-3</c:v>
                </c:pt>
                <c:pt idx="2">
                  <c:v>4.0336847393122165E-3</c:v>
                </c:pt>
                <c:pt idx="3">
                  <c:v>1.0013994900003491E-3</c:v>
                </c:pt>
                <c:pt idx="4">
                  <c:v>1.0580128290193695E-2</c:v>
                </c:pt>
                <c:pt idx="5">
                  <c:v>1.1812810617296563E-2</c:v>
                </c:pt>
                <c:pt idx="6">
                  <c:v>1.5104594945283272E-2</c:v>
                </c:pt>
                <c:pt idx="7">
                  <c:v>2.0670776501494521E-3</c:v>
                </c:pt>
                <c:pt idx="8">
                  <c:v>3.5498850174371301E-2</c:v>
                </c:pt>
                <c:pt idx="9">
                  <c:v>7.5956296210417235E-4</c:v>
                </c:pt>
                <c:pt idx="10">
                  <c:v>2.0850283755508701E-2</c:v>
                </c:pt>
                <c:pt idx="11">
                  <c:v>1.7844182688125969E-2</c:v>
                </c:pt>
                <c:pt idx="12">
                  <c:v>3.7493469226161223E-2</c:v>
                </c:pt>
                <c:pt idx="13">
                  <c:v>1.2269639581937974E-2</c:v>
                </c:pt>
                <c:pt idx="14">
                  <c:v>3.5808473840371322E-2</c:v>
                </c:pt>
                <c:pt idx="15">
                  <c:v>6.8936732027437969E-3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2-424E-9D02-65399F4B6F4F}"/>
            </c:ext>
          </c:extLst>
        </c:ser>
        <c:ser>
          <c:idx val="5"/>
          <c:order val="5"/>
          <c:tx>
            <c:strRef>
              <c:f>'41'!$J$17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'41'!$K$10:$Z$11</c:f>
              <c:multiLvlStrCache>
                <c:ptCount val="16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ІІІ.23</c:v>
                  </c:pt>
                  <c:pt idx="7">
                    <c:v>IV.23</c:v>
                  </c:pt>
                  <c:pt idx="8">
                    <c:v>І.22</c:v>
                  </c:pt>
                  <c:pt idx="9">
                    <c:v>ІІ.22</c:v>
                  </c:pt>
                  <c:pt idx="10">
                    <c:v>ІІІ.22</c:v>
                  </c:pt>
                  <c:pt idx="11">
                    <c:v>IV.22</c:v>
                  </c:pt>
                  <c:pt idx="12">
                    <c:v>І.23</c:v>
                  </c:pt>
                  <c:pt idx="13">
                    <c:v>ІІ.23</c:v>
                  </c:pt>
                  <c:pt idx="14">
                    <c:v>ІІІ.23</c:v>
                  </c:pt>
                  <c:pt idx="15">
                    <c:v>IV.23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'41'!$K$17:$Z$17</c:f>
              <c:numCache>
                <c:formatCode>0%</c:formatCode>
                <c:ptCount val="16"/>
                <c:pt idx="0">
                  <c:v>3.033907391358508E-2</c:v>
                </c:pt>
                <c:pt idx="1">
                  <c:v>2.0722935963268661E-2</c:v>
                </c:pt>
                <c:pt idx="2">
                  <c:v>5.5307113754393122E-2</c:v>
                </c:pt>
                <c:pt idx="3">
                  <c:v>4.7074443786537939E-2</c:v>
                </c:pt>
                <c:pt idx="4">
                  <c:v>0.16085222523454382</c:v>
                </c:pt>
                <c:pt idx="5">
                  <c:v>2.00209138435328E-2</c:v>
                </c:pt>
                <c:pt idx="6">
                  <c:v>1.7454949747057368E-2</c:v>
                </c:pt>
                <c:pt idx="7">
                  <c:v>2.0557767762381138E-2</c:v>
                </c:pt>
                <c:pt idx="8">
                  <c:v>2.5341156200629957E-2</c:v>
                </c:pt>
                <c:pt idx="9">
                  <c:v>1.1210429180393718E-3</c:v>
                </c:pt>
                <c:pt idx="10">
                  <c:v>2.8972140453586679E-2</c:v>
                </c:pt>
                <c:pt idx="11">
                  <c:v>9.0710353431282476E-2</c:v>
                </c:pt>
                <c:pt idx="12">
                  <c:v>0.20383917323820716</c:v>
                </c:pt>
                <c:pt idx="13">
                  <c:v>8.946337140696781E-3</c:v>
                </c:pt>
                <c:pt idx="14">
                  <c:v>2.6178855351500767E-2</c:v>
                </c:pt>
                <c:pt idx="15">
                  <c:v>0.22363814516492633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2-424E-9D02-65399F4B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'41'!$I$12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'41'!$K$8:$Z$9</c:f>
              <c:multiLvlStrCache>
                <c:ptCount val="16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Q4.23</c:v>
                  </c:pt>
                  <c:pt idx="8">
                    <c:v>Q1.22</c:v>
                  </c:pt>
                  <c:pt idx="9">
                    <c:v>Q2.22</c:v>
                  </c:pt>
                  <c:pt idx="10">
                    <c:v>Q3.22</c:v>
                  </c:pt>
                  <c:pt idx="11">
                    <c:v>Q4.22</c:v>
                  </c:pt>
                  <c:pt idx="12">
                    <c:v>Q1.23</c:v>
                  </c:pt>
                  <c:pt idx="13">
                    <c:v>Q2.23</c:v>
                  </c:pt>
                  <c:pt idx="14">
                    <c:v>Q3.23</c:v>
                  </c:pt>
                  <c:pt idx="15">
                    <c:v>Q4.23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'41'!$K$12:$Z$12</c:f>
              <c:numCache>
                <c:formatCode>0%</c:formatCode>
                <c:ptCount val="16"/>
                <c:pt idx="0">
                  <c:v>0.6010392230787196</c:v>
                </c:pt>
                <c:pt idx="1">
                  <c:v>0.39102173276441249</c:v>
                </c:pt>
                <c:pt idx="2">
                  <c:v>0.45972828863088427</c:v>
                </c:pt>
                <c:pt idx="3">
                  <c:v>0.46542488938789561</c:v>
                </c:pt>
                <c:pt idx="4">
                  <c:v>0.40426673719857892</c:v>
                </c:pt>
                <c:pt idx="5">
                  <c:v>0.34230324949673147</c:v>
                </c:pt>
                <c:pt idx="6">
                  <c:v>0.33217455897988324</c:v>
                </c:pt>
                <c:pt idx="7">
                  <c:v>0.29191432528076128</c:v>
                </c:pt>
                <c:pt idx="8">
                  <c:v>1.9060401842765739E-3</c:v>
                </c:pt>
                <c:pt idx="9">
                  <c:v>1.1980816324590082E-2</c:v>
                </c:pt>
                <c:pt idx="10">
                  <c:v>1.2849526757706169E-2</c:v>
                </c:pt>
                <c:pt idx="11">
                  <c:v>1.5764066210439034E-2</c:v>
                </c:pt>
                <c:pt idx="12">
                  <c:v>1.7124877268918696E-3</c:v>
                </c:pt>
                <c:pt idx="13">
                  <c:v>2.2564149849371939E-3</c:v>
                </c:pt>
                <c:pt idx="14">
                  <c:v>4.8551600067365816E-3</c:v>
                </c:pt>
                <c:pt idx="15">
                  <c:v>3.6145285619475411E-3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DC8-AC61-02C89B6789C2}"/>
            </c:ext>
          </c:extLst>
        </c:ser>
        <c:ser>
          <c:idx val="1"/>
          <c:order val="1"/>
          <c:tx>
            <c:strRef>
              <c:f>'41'!$I$13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'41'!$K$8:$Z$9</c:f>
              <c:multiLvlStrCache>
                <c:ptCount val="16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Q4.23</c:v>
                  </c:pt>
                  <c:pt idx="8">
                    <c:v>Q1.22</c:v>
                  </c:pt>
                  <c:pt idx="9">
                    <c:v>Q2.22</c:v>
                  </c:pt>
                  <c:pt idx="10">
                    <c:v>Q3.22</c:v>
                  </c:pt>
                  <c:pt idx="11">
                    <c:v>Q4.22</c:v>
                  </c:pt>
                  <c:pt idx="12">
                    <c:v>Q1.23</c:v>
                  </c:pt>
                  <c:pt idx="13">
                    <c:v>Q2.23</c:v>
                  </c:pt>
                  <c:pt idx="14">
                    <c:v>Q3.23</c:v>
                  </c:pt>
                  <c:pt idx="15">
                    <c:v>Q4.23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'41'!$K$13:$Z$13</c:f>
              <c:numCache>
                <c:formatCode>0%</c:formatCode>
                <c:ptCount val="16"/>
                <c:pt idx="0">
                  <c:v>0.16270982158020036</c:v>
                </c:pt>
                <c:pt idx="1">
                  <c:v>4.8757040417075695E-2</c:v>
                </c:pt>
                <c:pt idx="2">
                  <c:v>0.14049726401976748</c:v>
                </c:pt>
                <c:pt idx="3">
                  <c:v>0.16909042714215969</c:v>
                </c:pt>
                <c:pt idx="4">
                  <c:v>0.15703039014899164</c:v>
                </c:pt>
                <c:pt idx="5">
                  <c:v>0.19888508071803995</c:v>
                </c:pt>
                <c:pt idx="6">
                  <c:v>0.16372291226170446</c:v>
                </c:pt>
                <c:pt idx="7">
                  <c:v>0.17700244425375278</c:v>
                </c:pt>
                <c:pt idx="8">
                  <c:v>5.8754882048846671E-2</c:v>
                </c:pt>
                <c:pt idx="9">
                  <c:v>7.8703076268241967E-3</c:v>
                </c:pt>
                <c:pt idx="10">
                  <c:v>6.6006822935859707E-3</c:v>
                </c:pt>
                <c:pt idx="11">
                  <c:v>3.5095130302120962E-2</c:v>
                </c:pt>
                <c:pt idx="12">
                  <c:v>6.99616809105997E-3</c:v>
                </c:pt>
                <c:pt idx="13">
                  <c:v>6.1055643325248956E-3</c:v>
                </c:pt>
                <c:pt idx="14">
                  <c:v>8.5642902675267911E-3</c:v>
                </c:pt>
                <c:pt idx="15">
                  <c:v>2.0033095236875874E-2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DC8-AC61-02C89B6789C2}"/>
            </c:ext>
          </c:extLst>
        </c:ser>
        <c:ser>
          <c:idx val="2"/>
          <c:order val="2"/>
          <c:tx>
            <c:strRef>
              <c:f>'41'!$I$14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'41'!$K$8:$Z$9</c:f>
              <c:multiLvlStrCache>
                <c:ptCount val="16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Q4.23</c:v>
                  </c:pt>
                  <c:pt idx="8">
                    <c:v>Q1.22</c:v>
                  </c:pt>
                  <c:pt idx="9">
                    <c:v>Q2.22</c:v>
                  </c:pt>
                  <c:pt idx="10">
                    <c:v>Q3.22</c:v>
                  </c:pt>
                  <c:pt idx="11">
                    <c:v>Q4.22</c:v>
                  </c:pt>
                  <c:pt idx="12">
                    <c:v>Q1.23</c:v>
                  </c:pt>
                  <c:pt idx="13">
                    <c:v>Q2.23</c:v>
                  </c:pt>
                  <c:pt idx="14">
                    <c:v>Q3.23</c:v>
                  </c:pt>
                  <c:pt idx="15">
                    <c:v>Q4.23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'41'!$K$14:$Z$14</c:f>
              <c:numCache>
                <c:formatCode>0%</c:formatCode>
                <c:ptCount val="16"/>
                <c:pt idx="0">
                  <c:v>0.17988955696801295</c:v>
                </c:pt>
                <c:pt idx="1">
                  <c:v>0.51995903022974521</c:v>
                </c:pt>
                <c:pt idx="2">
                  <c:v>0.33181870178177392</c:v>
                </c:pt>
                <c:pt idx="3">
                  <c:v>0.3064802273228166</c:v>
                </c:pt>
                <c:pt idx="4">
                  <c:v>0.26074025041085147</c:v>
                </c:pt>
                <c:pt idx="5">
                  <c:v>0.41886929537295375</c:v>
                </c:pt>
                <c:pt idx="6">
                  <c:v>0.46368541480312342</c:v>
                </c:pt>
                <c:pt idx="7">
                  <c:v>0.50275060523940318</c:v>
                </c:pt>
                <c:pt idx="8">
                  <c:v>0.8102156308771794</c:v>
                </c:pt>
                <c:pt idx="9">
                  <c:v>0.94415224153247757</c:v>
                </c:pt>
                <c:pt idx="10">
                  <c:v>0.90350023784551381</c:v>
                </c:pt>
                <c:pt idx="11">
                  <c:v>0.7927107705171007</c:v>
                </c:pt>
                <c:pt idx="12">
                  <c:v>0.71309203162603585</c:v>
                </c:pt>
                <c:pt idx="13">
                  <c:v>0.96078904099574169</c:v>
                </c:pt>
                <c:pt idx="14">
                  <c:v>0.92084277273667792</c:v>
                </c:pt>
                <c:pt idx="15">
                  <c:v>0.72224352974773509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DC8-AC61-02C89B6789C2}"/>
            </c:ext>
          </c:extLst>
        </c:ser>
        <c:ser>
          <c:idx val="3"/>
          <c:order val="3"/>
          <c:tx>
            <c:strRef>
              <c:f>'41'!$I$15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'41'!$K$8:$Z$9</c:f>
              <c:multiLvlStrCache>
                <c:ptCount val="16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Q4.23</c:v>
                  </c:pt>
                  <c:pt idx="8">
                    <c:v>Q1.22</c:v>
                  </c:pt>
                  <c:pt idx="9">
                    <c:v>Q2.22</c:v>
                  </c:pt>
                  <c:pt idx="10">
                    <c:v>Q3.22</c:v>
                  </c:pt>
                  <c:pt idx="11">
                    <c:v>Q4.22</c:v>
                  </c:pt>
                  <c:pt idx="12">
                    <c:v>Q1.23</c:v>
                  </c:pt>
                  <c:pt idx="13">
                    <c:v>Q2.23</c:v>
                  </c:pt>
                  <c:pt idx="14">
                    <c:v>Q3.23</c:v>
                  </c:pt>
                  <c:pt idx="15">
                    <c:v>Q4.23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'41'!$K$15:$Z$15</c:f>
              <c:numCache>
                <c:formatCode>0%</c:formatCode>
                <c:ptCount val="16"/>
                <c:pt idx="0">
                  <c:v>1.1424741879279998E-2</c:v>
                </c:pt>
                <c:pt idx="1">
                  <c:v>1.506852650443721E-2</c:v>
                </c:pt>
                <c:pt idx="2">
                  <c:v>8.6149470738687856E-3</c:v>
                </c:pt>
                <c:pt idx="3">
                  <c:v>1.092861287058978E-2</c:v>
                </c:pt>
                <c:pt idx="4">
                  <c:v>6.5302687168405059E-3</c:v>
                </c:pt>
                <c:pt idx="5">
                  <c:v>8.1086499514452567E-3</c:v>
                </c:pt>
                <c:pt idx="6">
                  <c:v>7.8575692629482621E-3</c:v>
                </c:pt>
                <c:pt idx="7">
                  <c:v>5.7077798135523241E-3</c:v>
                </c:pt>
                <c:pt idx="8">
                  <c:v>6.8283440514696064E-2</c:v>
                </c:pt>
                <c:pt idx="9">
                  <c:v>3.4116028635964732E-2</c:v>
                </c:pt>
                <c:pt idx="10">
                  <c:v>2.7227128894098777E-2</c:v>
                </c:pt>
                <c:pt idx="11">
                  <c:v>4.7875496850930802E-2</c:v>
                </c:pt>
                <c:pt idx="12">
                  <c:v>3.6866670091643919E-2</c:v>
                </c:pt>
                <c:pt idx="13">
                  <c:v>9.6330029641616011E-3</c:v>
                </c:pt>
                <c:pt idx="14">
                  <c:v>3.7504477971867494E-3</c:v>
                </c:pt>
                <c:pt idx="15">
                  <c:v>2.3577028085771449E-2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DC8-AC61-02C89B6789C2}"/>
            </c:ext>
          </c:extLst>
        </c:ser>
        <c:ser>
          <c:idx val="4"/>
          <c:order val="4"/>
          <c:tx>
            <c:strRef>
              <c:f>'41'!$I$16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'41'!$K$8:$Z$9</c:f>
              <c:multiLvlStrCache>
                <c:ptCount val="16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Q4.23</c:v>
                  </c:pt>
                  <c:pt idx="8">
                    <c:v>Q1.22</c:v>
                  </c:pt>
                  <c:pt idx="9">
                    <c:v>Q2.22</c:v>
                  </c:pt>
                  <c:pt idx="10">
                    <c:v>Q3.22</c:v>
                  </c:pt>
                  <c:pt idx="11">
                    <c:v>Q4.22</c:v>
                  </c:pt>
                  <c:pt idx="12">
                    <c:v>Q1.23</c:v>
                  </c:pt>
                  <c:pt idx="13">
                    <c:v>Q2.23</c:v>
                  </c:pt>
                  <c:pt idx="14">
                    <c:v>Q3.23</c:v>
                  </c:pt>
                  <c:pt idx="15">
                    <c:v>Q4.23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'41'!$K$16:$Z$16</c:f>
              <c:numCache>
                <c:formatCode>0%</c:formatCode>
                <c:ptCount val="16"/>
                <c:pt idx="0">
                  <c:v>1.4597582580202068E-2</c:v>
                </c:pt>
                <c:pt idx="1">
                  <c:v>4.470734121060721E-3</c:v>
                </c:pt>
                <c:pt idx="2">
                  <c:v>4.0336847393122165E-3</c:v>
                </c:pt>
                <c:pt idx="3">
                  <c:v>1.0013994900003491E-3</c:v>
                </c:pt>
                <c:pt idx="4">
                  <c:v>1.0580128290193695E-2</c:v>
                </c:pt>
                <c:pt idx="5">
                  <c:v>1.1812810617296563E-2</c:v>
                </c:pt>
                <c:pt idx="6">
                  <c:v>1.5104594945283272E-2</c:v>
                </c:pt>
                <c:pt idx="7">
                  <c:v>2.0670776501494521E-3</c:v>
                </c:pt>
                <c:pt idx="8">
                  <c:v>3.5498850174371301E-2</c:v>
                </c:pt>
                <c:pt idx="9">
                  <c:v>7.5956296210417235E-4</c:v>
                </c:pt>
                <c:pt idx="10">
                  <c:v>2.0850283755508701E-2</c:v>
                </c:pt>
                <c:pt idx="11">
                  <c:v>1.7844182688125969E-2</c:v>
                </c:pt>
                <c:pt idx="12">
                  <c:v>3.7493469226161223E-2</c:v>
                </c:pt>
                <c:pt idx="13">
                  <c:v>1.2269639581937974E-2</c:v>
                </c:pt>
                <c:pt idx="14">
                  <c:v>3.5808473840371322E-2</c:v>
                </c:pt>
                <c:pt idx="15">
                  <c:v>6.8936732027437969E-3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DC8-AC61-02C89B6789C2}"/>
            </c:ext>
          </c:extLst>
        </c:ser>
        <c:ser>
          <c:idx val="5"/>
          <c:order val="5"/>
          <c:tx>
            <c:strRef>
              <c:f>'41'!$I$17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'41'!$K$8:$Z$9</c:f>
              <c:multiLvlStrCache>
                <c:ptCount val="16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Q3.23</c:v>
                  </c:pt>
                  <c:pt idx="7">
                    <c:v>Q4.23</c:v>
                  </c:pt>
                  <c:pt idx="8">
                    <c:v>Q1.22</c:v>
                  </c:pt>
                  <c:pt idx="9">
                    <c:v>Q2.22</c:v>
                  </c:pt>
                  <c:pt idx="10">
                    <c:v>Q3.22</c:v>
                  </c:pt>
                  <c:pt idx="11">
                    <c:v>Q4.22</c:v>
                  </c:pt>
                  <c:pt idx="12">
                    <c:v>Q1.23</c:v>
                  </c:pt>
                  <c:pt idx="13">
                    <c:v>Q2.23</c:v>
                  </c:pt>
                  <c:pt idx="14">
                    <c:v>Q3.23</c:v>
                  </c:pt>
                  <c:pt idx="15">
                    <c:v>Q4.23</c:v>
                  </c:pt>
                </c:lvl>
                <c:lvl>
                  <c:pt idx="0">
                    <c:v>Individuals*</c:v>
                  </c:pt>
                  <c:pt idx="8">
                    <c:v>Legal entity</c:v>
                  </c:pt>
                </c:lvl>
              </c:multiLvlStrCache>
            </c:multiLvlStrRef>
          </c:cat>
          <c:val>
            <c:numRef>
              <c:f>'41'!$K$17:$Z$17</c:f>
              <c:numCache>
                <c:formatCode>0%</c:formatCode>
                <c:ptCount val="16"/>
                <c:pt idx="0">
                  <c:v>3.033907391358508E-2</c:v>
                </c:pt>
                <c:pt idx="1">
                  <c:v>2.0722935963268661E-2</c:v>
                </c:pt>
                <c:pt idx="2">
                  <c:v>5.5307113754393122E-2</c:v>
                </c:pt>
                <c:pt idx="3">
                  <c:v>4.7074443786537939E-2</c:v>
                </c:pt>
                <c:pt idx="4">
                  <c:v>0.16085222523454382</c:v>
                </c:pt>
                <c:pt idx="5">
                  <c:v>2.00209138435328E-2</c:v>
                </c:pt>
                <c:pt idx="6">
                  <c:v>1.7454949747057368E-2</c:v>
                </c:pt>
                <c:pt idx="7">
                  <c:v>2.0557767762381138E-2</c:v>
                </c:pt>
                <c:pt idx="8">
                  <c:v>2.5341156200629957E-2</c:v>
                </c:pt>
                <c:pt idx="9">
                  <c:v>1.1210429180393718E-3</c:v>
                </c:pt>
                <c:pt idx="10">
                  <c:v>2.8972140453586679E-2</c:v>
                </c:pt>
                <c:pt idx="11">
                  <c:v>9.0710353431282476E-2</c:v>
                </c:pt>
                <c:pt idx="12">
                  <c:v>0.20383917323820716</c:v>
                </c:pt>
                <c:pt idx="13">
                  <c:v>8.946337140696781E-3</c:v>
                </c:pt>
                <c:pt idx="14">
                  <c:v>2.6178855351500767E-2</c:v>
                </c:pt>
                <c:pt idx="15">
                  <c:v>0.22363814516492633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DC8-AC61-02C89B67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'42'!$I$11</c:f>
              <c:strCache>
                <c:ptCount val="1"/>
                <c:pt idx="0">
                  <c:v>Обсяг операцій факторингу,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'42'!$J$11:$U$11</c:f>
              <c:numCache>
                <c:formatCode>0.0</c:formatCode>
                <c:ptCount val="12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E-40B0-A163-C96B4268C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'42'!$J$10:$U$10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'42'!$J$12:$U$12</c:f>
              <c:numCache>
                <c:formatCode>0.0</c:formatCode>
                <c:ptCount val="12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E-40B0-A163-C96B4268C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9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  <c:majorUnit val="15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'42'!$H$11</c:f>
              <c:strCache>
                <c:ptCount val="1"/>
                <c:pt idx="0">
                  <c:v>Volume of factoring operations,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'42'!$J$11:$U$11</c:f>
              <c:numCache>
                <c:formatCode>0.0</c:formatCode>
                <c:ptCount val="12"/>
                <c:pt idx="0">
                  <c:v>14.26</c:v>
                </c:pt>
                <c:pt idx="1">
                  <c:v>17.989999999999998</c:v>
                </c:pt>
                <c:pt idx="2">
                  <c:v>13.353845767759999</c:v>
                </c:pt>
                <c:pt idx="3">
                  <c:v>29.35716165757</c:v>
                </c:pt>
                <c:pt idx="4">
                  <c:v>10.14598050939</c:v>
                </c:pt>
                <c:pt idx="5">
                  <c:v>9.1891959219199997</c:v>
                </c:pt>
                <c:pt idx="6">
                  <c:v>11.545227561620001</c:v>
                </c:pt>
                <c:pt idx="7">
                  <c:v>15.056334840550001</c:v>
                </c:pt>
                <c:pt idx="8">
                  <c:v>20.950408439029999</c:v>
                </c:pt>
                <c:pt idx="9">
                  <c:v>15.75221381974</c:v>
                </c:pt>
                <c:pt idx="10">
                  <c:v>15.66851052086</c:v>
                </c:pt>
                <c:pt idx="11">
                  <c:v>15.497085658710001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5-4E35-822D-9FBC2366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'42'!$H$12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'42'!$J$9:$U$9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'42'!$J$12:$U$12</c:f>
              <c:numCache>
                <c:formatCode>0.0</c:formatCode>
                <c:ptCount val="12"/>
                <c:pt idx="0">
                  <c:v>6.42</c:v>
                </c:pt>
                <c:pt idx="1">
                  <c:v>7.15</c:v>
                </c:pt>
                <c:pt idx="2">
                  <c:v>6.9660000000000002</c:v>
                </c:pt>
                <c:pt idx="3">
                  <c:v>63.805</c:v>
                </c:pt>
                <c:pt idx="4">
                  <c:v>3.2879999999999998</c:v>
                </c:pt>
                <c:pt idx="5">
                  <c:v>1.8779999999999999</c:v>
                </c:pt>
                <c:pt idx="6">
                  <c:v>4.6459999999999999</c:v>
                </c:pt>
                <c:pt idx="7">
                  <c:v>5.0060000000000002</c:v>
                </c:pt>
                <c:pt idx="8">
                  <c:v>4.4470000000000001</c:v>
                </c:pt>
                <c:pt idx="9">
                  <c:v>5.6040000000000001</c:v>
                </c:pt>
                <c:pt idx="10">
                  <c:v>5.335</c:v>
                </c:pt>
                <c:pt idx="11">
                  <c:v>4.7530000000000001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5-4E35-822D-9FBC2366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9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  <c:majorUnit val="15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97510373443983E-2"/>
          <c:y val="2.1010575598780726E-2"/>
          <c:w val="0.950207468879668"/>
          <c:h val="0.69334899475976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'43'!$H$10</c:f>
              <c:strCache>
                <c:ptCount val="1"/>
                <c:pt idx="0">
                  <c:v>Будівельне обладнання та техніка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'43'!$J$10:$U$10</c:f>
              <c:numCache>
                <c:formatCode>0.0</c:formatCode>
                <c:ptCount val="12"/>
                <c:pt idx="0">
                  <c:v>0.26373772347000002</c:v>
                </c:pt>
                <c:pt idx="1">
                  <c:v>0.74230380046</c:v>
                </c:pt>
                <c:pt idx="2">
                  <c:v>0.70445422469000007</c:v>
                </c:pt>
                <c:pt idx="3">
                  <c:v>0.59475388913999994</c:v>
                </c:pt>
                <c:pt idx="4">
                  <c:v>0.34707199988000004</c:v>
                </c:pt>
                <c:pt idx="5">
                  <c:v>2.01202511E-2</c:v>
                </c:pt>
                <c:pt idx="6">
                  <c:v>2.6324168219999999E-2</c:v>
                </c:pt>
                <c:pt idx="7">
                  <c:v>2.4572707319999998E-2</c:v>
                </c:pt>
                <c:pt idx="8">
                  <c:v>4.172994813E-2</c:v>
                </c:pt>
                <c:pt idx="9">
                  <c:v>3.0730177689999999E-2</c:v>
                </c:pt>
                <c:pt idx="10">
                  <c:v>6.0671680829999998E-2</c:v>
                </c:pt>
                <c:pt idx="11">
                  <c:v>5.2085981820000002E-2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3-4D9D-96B5-5F154C08C339}"/>
            </c:ext>
          </c:extLst>
        </c:ser>
        <c:ser>
          <c:idx val="1"/>
          <c:order val="1"/>
          <c:tx>
            <c:strRef>
              <c:f>'43'!$H$11</c:f>
              <c:strCache>
                <c:ptCount val="1"/>
                <c:pt idx="0">
                  <c:v>Сільгосп. обладнання та техніка (крім транспорту)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'43'!$J$11:$U$11</c:f>
              <c:numCache>
                <c:formatCode>0.0</c:formatCode>
                <c:ptCount val="12"/>
                <c:pt idx="0">
                  <c:v>2.5936056276300001</c:v>
                </c:pt>
                <c:pt idx="1">
                  <c:v>3.67767875958</c:v>
                </c:pt>
                <c:pt idx="2">
                  <c:v>4.7220035991799998</c:v>
                </c:pt>
                <c:pt idx="3">
                  <c:v>2.7448840209899998</c:v>
                </c:pt>
                <c:pt idx="4">
                  <c:v>1.35884854468</c:v>
                </c:pt>
                <c:pt idx="5">
                  <c:v>0.85861927187000009</c:v>
                </c:pt>
                <c:pt idx="6">
                  <c:v>0.83153658622000004</c:v>
                </c:pt>
                <c:pt idx="7">
                  <c:v>0.66333893424000001</c:v>
                </c:pt>
                <c:pt idx="8">
                  <c:v>1.41288957386</c:v>
                </c:pt>
                <c:pt idx="9">
                  <c:v>1.43986908788</c:v>
                </c:pt>
                <c:pt idx="10">
                  <c:v>1.31669944411</c:v>
                </c:pt>
                <c:pt idx="11">
                  <c:v>0.87019698762999997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3-4D9D-96B5-5F154C08C339}"/>
            </c:ext>
          </c:extLst>
        </c:ser>
        <c:ser>
          <c:idx val="2"/>
          <c:order val="2"/>
          <c:tx>
            <c:strRef>
              <c:f>'43'!$H$12</c:f>
              <c:strCache>
                <c:ptCount val="1"/>
                <c:pt idx="0">
                  <c:v>Інше обладнання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'43'!$J$12:$U$12</c:f>
              <c:numCache>
                <c:formatCode>0.0</c:formatCode>
                <c:ptCount val="12"/>
                <c:pt idx="0">
                  <c:v>0.45852628833999998</c:v>
                </c:pt>
                <c:pt idx="1">
                  <c:v>0.32164507146999999</c:v>
                </c:pt>
                <c:pt idx="2">
                  <c:v>0.43435855786999999</c:v>
                </c:pt>
                <c:pt idx="3">
                  <c:v>0.41533433202000003</c:v>
                </c:pt>
                <c:pt idx="4">
                  <c:v>0.14335461046</c:v>
                </c:pt>
                <c:pt idx="5">
                  <c:v>6.5005296990000003E-2</c:v>
                </c:pt>
                <c:pt idx="6">
                  <c:v>6.0105320559999995E-2</c:v>
                </c:pt>
                <c:pt idx="7">
                  <c:v>3.7137149770000003E-2</c:v>
                </c:pt>
                <c:pt idx="8">
                  <c:v>3.7112839830000001E-2</c:v>
                </c:pt>
                <c:pt idx="9">
                  <c:v>5.384531813E-2</c:v>
                </c:pt>
                <c:pt idx="10">
                  <c:v>5.9274790610000003E-2</c:v>
                </c:pt>
                <c:pt idx="11">
                  <c:v>6.7489402710000007E-2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3-4D9D-96B5-5F154C08C339}"/>
            </c:ext>
          </c:extLst>
        </c:ser>
        <c:ser>
          <c:idx val="3"/>
          <c:order val="3"/>
          <c:tx>
            <c:strRef>
              <c:f>'43'!$H$13</c:f>
              <c:strCache>
                <c:ptCount val="1"/>
                <c:pt idx="0">
                  <c:v>Легкові автомобілі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'43'!$J$13:$U$13</c:f>
              <c:numCache>
                <c:formatCode>0.0</c:formatCode>
                <c:ptCount val="12"/>
                <c:pt idx="0">
                  <c:v>2.1101826762</c:v>
                </c:pt>
                <c:pt idx="1">
                  <c:v>2.9418866963599997</c:v>
                </c:pt>
                <c:pt idx="2">
                  <c:v>3.2432545658800001</c:v>
                </c:pt>
                <c:pt idx="3">
                  <c:v>4.3158071852700006</c:v>
                </c:pt>
                <c:pt idx="4">
                  <c:v>1.3443396672399999</c:v>
                </c:pt>
                <c:pt idx="5">
                  <c:v>0.31571713481000002</c:v>
                </c:pt>
                <c:pt idx="6">
                  <c:v>0.88235244566999993</c:v>
                </c:pt>
                <c:pt idx="7">
                  <c:v>1.06485316545</c:v>
                </c:pt>
                <c:pt idx="8">
                  <c:v>1.4486445696700001</c:v>
                </c:pt>
                <c:pt idx="9">
                  <c:v>2.4181580517199999</c:v>
                </c:pt>
                <c:pt idx="10">
                  <c:v>2.6258250126</c:v>
                </c:pt>
                <c:pt idx="11">
                  <c:v>2.3877326808500001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F3-4D9D-96B5-5F154C08C339}"/>
            </c:ext>
          </c:extLst>
        </c:ser>
        <c:ser>
          <c:idx val="4"/>
          <c:order val="4"/>
          <c:tx>
            <c:strRef>
              <c:f>'43'!$H$14</c:f>
              <c:strCache>
                <c:ptCount val="1"/>
                <c:pt idx="0">
                  <c:v>Автотранспорт для перевезення вантажів та пасажирів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'43'!$J$14:$U$14</c:f>
              <c:numCache>
                <c:formatCode>0.0</c:formatCode>
                <c:ptCount val="12"/>
                <c:pt idx="0">
                  <c:v>1.5529349592899999</c:v>
                </c:pt>
                <c:pt idx="1">
                  <c:v>2.8728672488400004</c:v>
                </c:pt>
                <c:pt idx="2">
                  <c:v>2.4638702595800002</c:v>
                </c:pt>
                <c:pt idx="3">
                  <c:v>1.7592987261899999</c:v>
                </c:pt>
                <c:pt idx="4">
                  <c:v>1.1618182285500001</c:v>
                </c:pt>
                <c:pt idx="5">
                  <c:v>0.30299547076</c:v>
                </c:pt>
                <c:pt idx="6">
                  <c:v>1.0521081809599999</c:v>
                </c:pt>
                <c:pt idx="7">
                  <c:v>1.5369976346200001</c:v>
                </c:pt>
                <c:pt idx="8">
                  <c:v>1.6270640036699999</c:v>
                </c:pt>
                <c:pt idx="9">
                  <c:v>1.5394783471400002</c:v>
                </c:pt>
                <c:pt idx="10">
                  <c:v>1.6810407459299999</c:v>
                </c:pt>
                <c:pt idx="11">
                  <c:v>1.2448281197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F3-4D9D-96B5-5F154C08C339}"/>
            </c:ext>
          </c:extLst>
        </c:ser>
        <c:ser>
          <c:idx val="5"/>
          <c:order val="5"/>
          <c:tx>
            <c:strRef>
              <c:f>'43'!$H$15</c:f>
              <c:strCache>
                <c:ptCount val="1"/>
                <c:pt idx="0">
                  <c:v>Інший транспорт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'43'!$J$15:$U$15</c:f>
              <c:numCache>
                <c:formatCode>0.0</c:formatCode>
                <c:ptCount val="12"/>
                <c:pt idx="0">
                  <c:v>0.26279799426</c:v>
                </c:pt>
                <c:pt idx="1">
                  <c:v>0.41906303569999998</c:v>
                </c:pt>
                <c:pt idx="2">
                  <c:v>0.72850781722000002</c:v>
                </c:pt>
                <c:pt idx="3">
                  <c:v>0.57001789531000002</c:v>
                </c:pt>
                <c:pt idx="4">
                  <c:v>0.17734432327999999</c:v>
                </c:pt>
                <c:pt idx="5">
                  <c:v>4.02439479E-3</c:v>
                </c:pt>
                <c:pt idx="6">
                  <c:v>2.1442958629999998E-2</c:v>
                </c:pt>
                <c:pt idx="7">
                  <c:v>2.7988952540000001E-2</c:v>
                </c:pt>
                <c:pt idx="8">
                  <c:v>3.7078899999999998E-2</c:v>
                </c:pt>
                <c:pt idx="9">
                  <c:v>8.8931835279999996E-2</c:v>
                </c:pt>
                <c:pt idx="10">
                  <c:v>0.14458327927</c:v>
                </c:pt>
                <c:pt idx="11">
                  <c:v>0.22591473039999999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F3-4D9D-96B5-5F154C08C339}"/>
            </c:ext>
          </c:extLst>
        </c:ser>
        <c:ser>
          <c:idx val="6"/>
          <c:order val="6"/>
          <c:tx>
            <c:strRef>
              <c:f>'43'!$H$16</c:f>
              <c:strCache>
                <c:ptCount val="1"/>
                <c:pt idx="0">
                  <c:v>Будівлі та споруди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'43'!$J$9:$U$9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'43'!$J$16:$U$16</c:f>
              <c:numCache>
                <c:formatCode>0.0</c:formatCode>
                <c:ptCount val="12"/>
                <c:pt idx="0">
                  <c:v>2.8007901509999999E-2</c:v>
                </c:pt>
                <c:pt idx="1">
                  <c:v>4.7465E-2</c:v>
                </c:pt>
                <c:pt idx="2">
                  <c:v>1.0056653E-2</c:v>
                </c:pt>
                <c:pt idx="3">
                  <c:v>0.21417656808999999</c:v>
                </c:pt>
                <c:pt idx="4">
                  <c:v>7.8453789999999995E-3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1.1349999999999999E-3</c:v>
                </c:pt>
                <c:pt idx="9">
                  <c:v>0</c:v>
                </c:pt>
                <c:pt idx="10">
                  <c:v>1.366E-3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F3-4D9D-96B5-5F154C08C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8174464"/>
        <c:axId val="248159072"/>
      </c:barChart>
      <c:catAx>
        <c:axId val="2481744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59072"/>
        <c:crosses val="autoZero"/>
        <c:auto val="1"/>
        <c:lblAlgn val="ctr"/>
        <c:lblOffset val="100"/>
        <c:tickLblSkip val="1"/>
        <c:noMultiLvlLbl val="0"/>
      </c:catAx>
      <c:valAx>
        <c:axId val="248159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7446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0059929771737472"/>
          <c:w val="1"/>
          <c:h val="0.2994007022826253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97510373443983E-2"/>
          <c:y val="2.1010575598780726E-2"/>
          <c:w val="0.950207468879668"/>
          <c:h val="0.69334899475976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'43'!$G$10</c:f>
              <c:strCache>
                <c:ptCount val="1"/>
                <c:pt idx="0">
                  <c:v>Construction equipment and machinery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'43'!$J$10:$U$10</c:f>
              <c:numCache>
                <c:formatCode>0.0</c:formatCode>
                <c:ptCount val="12"/>
                <c:pt idx="0">
                  <c:v>0.26373772347000002</c:v>
                </c:pt>
                <c:pt idx="1">
                  <c:v>0.74230380046</c:v>
                </c:pt>
                <c:pt idx="2">
                  <c:v>0.70445422469000007</c:v>
                </c:pt>
                <c:pt idx="3">
                  <c:v>0.59475388913999994</c:v>
                </c:pt>
                <c:pt idx="4">
                  <c:v>0.34707199988000004</c:v>
                </c:pt>
                <c:pt idx="5">
                  <c:v>2.01202511E-2</c:v>
                </c:pt>
                <c:pt idx="6">
                  <c:v>2.6324168219999999E-2</c:v>
                </c:pt>
                <c:pt idx="7">
                  <c:v>2.4572707319999998E-2</c:v>
                </c:pt>
                <c:pt idx="8">
                  <c:v>4.172994813E-2</c:v>
                </c:pt>
                <c:pt idx="9">
                  <c:v>3.0730177689999999E-2</c:v>
                </c:pt>
                <c:pt idx="10">
                  <c:v>6.0671680829999998E-2</c:v>
                </c:pt>
                <c:pt idx="11">
                  <c:v>5.2085981820000002E-2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B-43D8-A26B-155833B22F78}"/>
            </c:ext>
          </c:extLst>
        </c:ser>
        <c:ser>
          <c:idx val="1"/>
          <c:order val="1"/>
          <c:tx>
            <c:strRef>
              <c:f>'43'!$G$11</c:f>
              <c:strCache>
                <c:ptCount val="1"/>
                <c:pt idx="0">
                  <c:v>Agricultural equipment and machinery (except transport)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'43'!$J$11:$U$11</c:f>
              <c:numCache>
                <c:formatCode>0.0</c:formatCode>
                <c:ptCount val="12"/>
                <c:pt idx="0">
                  <c:v>2.5936056276300001</c:v>
                </c:pt>
                <c:pt idx="1">
                  <c:v>3.67767875958</c:v>
                </c:pt>
                <c:pt idx="2">
                  <c:v>4.7220035991799998</c:v>
                </c:pt>
                <c:pt idx="3">
                  <c:v>2.7448840209899998</c:v>
                </c:pt>
                <c:pt idx="4">
                  <c:v>1.35884854468</c:v>
                </c:pt>
                <c:pt idx="5">
                  <c:v>0.85861927187000009</c:v>
                </c:pt>
                <c:pt idx="6">
                  <c:v>0.83153658622000004</c:v>
                </c:pt>
                <c:pt idx="7">
                  <c:v>0.66333893424000001</c:v>
                </c:pt>
                <c:pt idx="8">
                  <c:v>1.41288957386</c:v>
                </c:pt>
                <c:pt idx="9">
                  <c:v>1.43986908788</c:v>
                </c:pt>
                <c:pt idx="10">
                  <c:v>1.31669944411</c:v>
                </c:pt>
                <c:pt idx="11">
                  <c:v>0.87019698762999997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B-43D8-A26B-155833B22F78}"/>
            </c:ext>
          </c:extLst>
        </c:ser>
        <c:ser>
          <c:idx val="2"/>
          <c:order val="2"/>
          <c:tx>
            <c:strRef>
              <c:f>'43'!$G$12</c:f>
              <c:strCache>
                <c:ptCount val="1"/>
                <c:pt idx="0">
                  <c:v>Other equipment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'43'!$J$12:$U$12</c:f>
              <c:numCache>
                <c:formatCode>0.0</c:formatCode>
                <c:ptCount val="12"/>
                <c:pt idx="0">
                  <c:v>0.45852628833999998</c:v>
                </c:pt>
                <c:pt idx="1">
                  <c:v>0.32164507146999999</c:v>
                </c:pt>
                <c:pt idx="2">
                  <c:v>0.43435855786999999</c:v>
                </c:pt>
                <c:pt idx="3">
                  <c:v>0.41533433202000003</c:v>
                </c:pt>
                <c:pt idx="4">
                  <c:v>0.14335461046</c:v>
                </c:pt>
                <c:pt idx="5">
                  <c:v>6.5005296990000003E-2</c:v>
                </c:pt>
                <c:pt idx="6">
                  <c:v>6.0105320559999995E-2</c:v>
                </c:pt>
                <c:pt idx="7">
                  <c:v>3.7137149770000003E-2</c:v>
                </c:pt>
                <c:pt idx="8">
                  <c:v>3.7112839830000001E-2</c:v>
                </c:pt>
                <c:pt idx="9">
                  <c:v>5.384531813E-2</c:v>
                </c:pt>
                <c:pt idx="10">
                  <c:v>5.9274790610000003E-2</c:v>
                </c:pt>
                <c:pt idx="11">
                  <c:v>6.7489402710000007E-2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B-43D8-A26B-155833B22F78}"/>
            </c:ext>
          </c:extLst>
        </c:ser>
        <c:ser>
          <c:idx val="3"/>
          <c:order val="3"/>
          <c:tx>
            <c:strRef>
              <c:f>'43'!$G$13</c:f>
              <c:strCache>
                <c:ptCount val="1"/>
                <c:pt idx="0">
                  <c:v>Passenger cars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'43'!$J$13:$U$13</c:f>
              <c:numCache>
                <c:formatCode>0.0</c:formatCode>
                <c:ptCount val="12"/>
                <c:pt idx="0">
                  <c:v>2.1101826762</c:v>
                </c:pt>
                <c:pt idx="1">
                  <c:v>2.9418866963599997</c:v>
                </c:pt>
                <c:pt idx="2">
                  <c:v>3.2432545658800001</c:v>
                </c:pt>
                <c:pt idx="3">
                  <c:v>4.3158071852700006</c:v>
                </c:pt>
                <c:pt idx="4">
                  <c:v>1.3443396672399999</c:v>
                </c:pt>
                <c:pt idx="5">
                  <c:v>0.31571713481000002</c:v>
                </c:pt>
                <c:pt idx="6">
                  <c:v>0.88235244566999993</c:v>
                </c:pt>
                <c:pt idx="7">
                  <c:v>1.06485316545</c:v>
                </c:pt>
                <c:pt idx="8">
                  <c:v>1.4486445696700001</c:v>
                </c:pt>
                <c:pt idx="9">
                  <c:v>2.4181580517199999</c:v>
                </c:pt>
                <c:pt idx="10">
                  <c:v>2.6258250126</c:v>
                </c:pt>
                <c:pt idx="11">
                  <c:v>2.3877326808500001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9B-43D8-A26B-155833B22F78}"/>
            </c:ext>
          </c:extLst>
        </c:ser>
        <c:ser>
          <c:idx val="4"/>
          <c:order val="4"/>
          <c:tx>
            <c:strRef>
              <c:f>'43'!$G$14</c:f>
              <c:strCache>
                <c:ptCount val="1"/>
                <c:pt idx="0">
                  <c:v>Commercial motor vehicles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'43'!$J$14:$U$14</c:f>
              <c:numCache>
                <c:formatCode>0.0</c:formatCode>
                <c:ptCount val="12"/>
                <c:pt idx="0">
                  <c:v>1.5529349592899999</c:v>
                </c:pt>
                <c:pt idx="1">
                  <c:v>2.8728672488400004</c:v>
                </c:pt>
                <c:pt idx="2">
                  <c:v>2.4638702595800002</c:v>
                </c:pt>
                <c:pt idx="3">
                  <c:v>1.7592987261899999</c:v>
                </c:pt>
                <c:pt idx="4">
                  <c:v>1.1618182285500001</c:v>
                </c:pt>
                <c:pt idx="5">
                  <c:v>0.30299547076</c:v>
                </c:pt>
                <c:pt idx="6">
                  <c:v>1.0521081809599999</c:v>
                </c:pt>
                <c:pt idx="7">
                  <c:v>1.5369976346200001</c:v>
                </c:pt>
                <c:pt idx="8">
                  <c:v>1.6270640036699999</c:v>
                </c:pt>
                <c:pt idx="9">
                  <c:v>1.5394783471400002</c:v>
                </c:pt>
                <c:pt idx="10">
                  <c:v>1.6810407459299999</c:v>
                </c:pt>
                <c:pt idx="11">
                  <c:v>1.2448281197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9B-43D8-A26B-155833B22F78}"/>
            </c:ext>
          </c:extLst>
        </c:ser>
        <c:ser>
          <c:idx val="5"/>
          <c:order val="5"/>
          <c:tx>
            <c:strRef>
              <c:f>'43'!$G$15</c:f>
              <c:strCache>
                <c:ptCount val="1"/>
                <c:pt idx="0">
                  <c:v>Other vehicles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'43'!$J$15:$U$15</c:f>
              <c:numCache>
                <c:formatCode>0.0</c:formatCode>
                <c:ptCount val="12"/>
                <c:pt idx="0">
                  <c:v>0.26279799426</c:v>
                </c:pt>
                <c:pt idx="1">
                  <c:v>0.41906303569999998</c:v>
                </c:pt>
                <c:pt idx="2">
                  <c:v>0.72850781722000002</c:v>
                </c:pt>
                <c:pt idx="3">
                  <c:v>0.57001789531000002</c:v>
                </c:pt>
                <c:pt idx="4">
                  <c:v>0.17734432327999999</c:v>
                </c:pt>
                <c:pt idx="5">
                  <c:v>4.02439479E-3</c:v>
                </c:pt>
                <c:pt idx="6">
                  <c:v>2.1442958629999998E-2</c:v>
                </c:pt>
                <c:pt idx="7">
                  <c:v>2.7988952540000001E-2</c:v>
                </c:pt>
                <c:pt idx="8">
                  <c:v>3.7078899999999998E-2</c:v>
                </c:pt>
                <c:pt idx="9">
                  <c:v>8.8931835279999996E-2</c:v>
                </c:pt>
                <c:pt idx="10">
                  <c:v>0.14458327927</c:v>
                </c:pt>
                <c:pt idx="11">
                  <c:v>0.22591473039999999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9B-43D8-A26B-155833B22F78}"/>
            </c:ext>
          </c:extLst>
        </c:ser>
        <c:ser>
          <c:idx val="6"/>
          <c:order val="6"/>
          <c:tx>
            <c:strRef>
              <c:f>'43'!$G$16</c:f>
              <c:strCache>
                <c:ptCount val="1"/>
                <c:pt idx="0">
                  <c:v>Buildings and structures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'43'!$J$8:$U$8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'43'!$J$16:$U$16</c:f>
              <c:numCache>
                <c:formatCode>0.0</c:formatCode>
                <c:ptCount val="12"/>
                <c:pt idx="0">
                  <c:v>2.8007901509999999E-2</c:v>
                </c:pt>
                <c:pt idx="1">
                  <c:v>4.7465E-2</c:v>
                </c:pt>
                <c:pt idx="2">
                  <c:v>1.0056653E-2</c:v>
                </c:pt>
                <c:pt idx="3">
                  <c:v>0.21417656808999999</c:v>
                </c:pt>
                <c:pt idx="4">
                  <c:v>7.8453789999999995E-3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1.1349999999999999E-3</c:v>
                </c:pt>
                <c:pt idx="9">
                  <c:v>0</c:v>
                </c:pt>
                <c:pt idx="10">
                  <c:v>1.366E-3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9B-43D8-A26B-155833B2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8174464"/>
        <c:axId val="248159072"/>
      </c:barChart>
      <c:catAx>
        <c:axId val="2481744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59072"/>
        <c:crosses val="autoZero"/>
        <c:auto val="1"/>
        <c:lblAlgn val="ctr"/>
        <c:lblOffset val="100"/>
        <c:noMultiLvlLbl val="0"/>
      </c:catAx>
      <c:valAx>
        <c:axId val="248159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7446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0059929771737472"/>
          <c:w val="1"/>
          <c:h val="0.2994007022826253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7870404631829E-2"/>
          <c:y val="5.1527219567195727E-2"/>
          <c:w val="0.88206314053657009"/>
          <c:h val="0.71193345100547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'44'!$I$9</c:f>
              <c:strCache>
                <c:ptCount val="1"/>
                <c:pt idx="0">
                  <c:v>До 1 року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'44'!$J$9:$U$9</c:f>
              <c:numCache>
                <c:formatCode>#\ ##0.000</c:formatCode>
                <c:ptCount val="12"/>
                <c:pt idx="0">
                  <c:v>0.33309</c:v>
                </c:pt>
                <c:pt idx="1">
                  <c:v>0.53583000000000003</c:v>
                </c:pt>
                <c:pt idx="2">
                  <c:v>0.62592812985000001</c:v>
                </c:pt>
                <c:pt idx="3" formatCode="0.000">
                  <c:v>0.79119655594000005</c:v>
                </c:pt>
                <c:pt idx="4" formatCode="0.000">
                  <c:v>0.21849423254</c:v>
                </c:pt>
                <c:pt idx="5" formatCode="0.000">
                  <c:v>0.11824263504</c:v>
                </c:pt>
                <c:pt idx="6" formatCode="0.000">
                  <c:v>0.28768573939999997</c:v>
                </c:pt>
                <c:pt idx="7" formatCode="0.000">
                  <c:v>0.25433569828000002</c:v>
                </c:pt>
                <c:pt idx="8" formatCode="0.000">
                  <c:v>0.36145629932000001</c:v>
                </c:pt>
                <c:pt idx="9" formatCode="0.000">
                  <c:v>0.65477081236000001</c:v>
                </c:pt>
                <c:pt idx="10" formatCode="0.000">
                  <c:v>0.65591279745999997</c:v>
                </c:pt>
                <c:pt idx="11" formatCode="0.000">
                  <c:v>0.62195219357999998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2-4682-8FD6-F8F474E2700F}"/>
            </c:ext>
          </c:extLst>
        </c:ser>
        <c:ser>
          <c:idx val="1"/>
          <c:order val="1"/>
          <c:tx>
            <c:strRef>
              <c:f>'44'!$I$10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'44'!$J$10:$U$10</c:f>
              <c:numCache>
                <c:formatCode>#\ ##0.000</c:formatCode>
                <c:ptCount val="12"/>
                <c:pt idx="0">
                  <c:v>1.4831800000000002</c:v>
                </c:pt>
                <c:pt idx="1">
                  <c:v>2.7098200000000001</c:v>
                </c:pt>
                <c:pt idx="2">
                  <c:v>3.6051648059399999</c:v>
                </c:pt>
                <c:pt idx="3" formatCode="0.000">
                  <c:v>2.6844704613899997</c:v>
                </c:pt>
                <c:pt idx="4" formatCode="0.000">
                  <c:v>1.2196598321399998</c:v>
                </c:pt>
                <c:pt idx="5" formatCode="0.000">
                  <c:v>0.34565412393</c:v>
                </c:pt>
                <c:pt idx="6" formatCode="0.000">
                  <c:v>0.46208521527000002</c:v>
                </c:pt>
                <c:pt idx="7" formatCode="0.000">
                  <c:v>0.57858113539</c:v>
                </c:pt>
                <c:pt idx="8" formatCode="0.000">
                  <c:v>1.15553844286</c:v>
                </c:pt>
                <c:pt idx="9" formatCode="0.000">
                  <c:v>1.2707218466900001</c:v>
                </c:pt>
                <c:pt idx="10" formatCode="0.000">
                  <c:v>0.86741208632</c:v>
                </c:pt>
                <c:pt idx="11" formatCode="0.000">
                  <c:v>0.92980820641999995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2-4682-8FD6-F8F474E2700F}"/>
            </c:ext>
          </c:extLst>
        </c:ser>
        <c:ser>
          <c:idx val="2"/>
          <c:order val="2"/>
          <c:tx>
            <c:strRef>
              <c:f>'44'!$I$11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'44'!$J$11:$U$11</c:f>
              <c:numCache>
                <c:formatCode>#\ ##0.000</c:formatCode>
                <c:ptCount val="12"/>
                <c:pt idx="0">
                  <c:v>2.6292399999999998</c:v>
                </c:pt>
                <c:pt idx="1">
                  <c:v>3.2771599999999999</c:v>
                </c:pt>
                <c:pt idx="2">
                  <c:v>3.6037590199</c:v>
                </c:pt>
                <c:pt idx="3" formatCode="0.000">
                  <c:v>3.0548897241999997</c:v>
                </c:pt>
                <c:pt idx="4" formatCode="0.000">
                  <c:v>1.0415599732799998</c:v>
                </c:pt>
                <c:pt idx="5" formatCode="0.000">
                  <c:v>0.43277942517000001</c:v>
                </c:pt>
                <c:pt idx="6" formatCode="0.000">
                  <c:v>0.84629545523000005</c:v>
                </c:pt>
                <c:pt idx="7" formatCode="0.000">
                  <c:v>1.06604383394</c:v>
                </c:pt>
                <c:pt idx="8" formatCode="0.000">
                  <c:v>0.91013371650999997</c:v>
                </c:pt>
                <c:pt idx="9" formatCode="0.000">
                  <c:v>1.0658113604599999</c:v>
                </c:pt>
                <c:pt idx="10" formatCode="0.000">
                  <c:v>1.54652380454</c:v>
                </c:pt>
                <c:pt idx="11" formatCode="0.000">
                  <c:v>1.1212190576200001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2-4682-8FD6-F8F474E2700F}"/>
            </c:ext>
          </c:extLst>
        </c:ser>
        <c:ser>
          <c:idx val="3"/>
          <c:order val="3"/>
          <c:tx>
            <c:strRef>
              <c:f>'44'!$I$12</c:f>
              <c:strCache>
                <c:ptCount val="1"/>
                <c:pt idx="0">
                  <c:v>Від 3 до 5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'44'!$J$12:$U$12</c:f>
              <c:numCache>
                <c:formatCode>#\ ##0.000</c:formatCode>
                <c:ptCount val="12"/>
                <c:pt idx="0">
                  <c:v>2.6409000000000002</c:v>
                </c:pt>
                <c:pt idx="1">
                  <c:v>3.7576300000000002</c:v>
                </c:pt>
                <c:pt idx="2">
                  <c:v>4.1876934453399999</c:v>
                </c:pt>
                <c:pt idx="3" formatCode="0.000">
                  <c:v>3.8192972320099998</c:v>
                </c:pt>
                <c:pt idx="4" formatCode="0.000">
                  <c:v>1.8819207284500001</c:v>
                </c:pt>
                <c:pt idx="5" formatCode="0.000">
                  <c:v>0.65667345184000003</c:v>
                </c:pt>
                <c:pt idx="6" formatCode="0.000">
                  <c:v>1.27227025452</c:v>
                </c:pt>
                <c:pt idx="7" formatCode="0.000">
                  <c:v>1.4304394541600001</c:v>
                </c:pt>
                <c:pt idx="8" formatCode="0.000">
                  <c:v>2.1703387191700001</c:v>
                </c:pt>
                <c:pt idx="9" formatCode="0.000">
                  <c:v>2.5661200529800001</c:v>
                </c:pt>
                <c:pt idx="10" formatCode="0.000">
                  <c:v>2.6933230746199999</c:v>
                </c:pt>
                <c:pt idx="11" formatCode="0.000">
                  <c:v>2.16454094832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2-4682-8FD6-F8F474E2700F}"/>
            </c:ext>
          </c:extLst>
        </c:ser>
        <c:ser>
          <c:idx val="4"/>
          <c:order val="4"/>
          <c:tx>
            <c:strRef>
              <c:f>'44'!$I$13</c:f>
              <c:strCache>
                <c:ptCount val="1"/>
                <c:pt idx="0">
                  <c:v>Від 5 до 10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'44'!$J$13:$U$13</c:f>
              <c:numCache>
                <c:formatCode>#\ ##0.000</c:formatCode>
                <c:ptCount val="12"/>
                <c:pt idx="0">
                  <c:v>0.16163</c:v>
                </c:pt>
                <c:pt idx="1">
                  <c:v>0.6997000000000001</c:v>
                </c:pt>
                <c:pt idx="2">
                  <c:v>0.48420676571999999</c:v>
                </c:pt>
                <c:pt idx="3" formatCode="0.000">
                  <c:v>0.26051264347000003</c:v>
                </c:pt>
                <c:pt idx="4" formatCode="0.000">
                  <c:v>0.17639798668000001</c:v>
                </c:pt>
                <c:pt idx="5" formatCode="0.000">
                  <c:v>1.313218434E-2</c:v>
                </c:pt>
                <c:pt idx="6" formatCode="0.000">
                  <c:v>5.5329958399999999E-3</c:v>
                </c:pt>
                <c:pt idx="7" formatCode="0.000">
                  <c:v>2.548842217E-2</c:v>
                </c:pt>
                <c:pt idx="8" formatCode="0.000">
                  <c:v>7.0526573E-3</c:v>
                </c:pt>
                <c:pt idx="9" formatCode="0.000">
                  <c:v>1.3588745350000001E-2</c:v>
                </c:pt>
                <c:pt idx="10" formatCode="0.000">
                  <c:v>0.12628919041</c:v>
                </c:pt>
                <c:pt idx="11" formatCode="0.000">
                  <c:v>1.0727497169999999E-2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F2-4682-8FD6-F8F474E2700F}"/>
            </c:ext>
          </c:extLst>
        </c:ser>
        <c:ser>
          <c:idx val="5"/>
          <c:order val="5"/>
          <c:tx>
            <c:strRef>
              <c:f>'44'!$I$14</c:f>
              <c:strCache>
                <c:ptCount val="1"/>
                <c:pt idx="0">
                  <c:v>Більше 10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'44'!$J$14:$U$14</c:f>
              <c:numCache>
                <c:formatCode>#\ ##0.000</c:formatCode>
                <c:ptCount val="12"/>
                <c:pt idx="0">
                  <c:v>2.1760000000000002E-2</c:v>
                </c:pt>
                <c:pt idx="1">
                  <c:v>4.2759999999999999E-2</c:v>
                </c:pt>
                <c:pt idx="2">
                  <c:v>3.908E-3</c:v>
                </c:pt>
                <c:pt idx="3" formatCode="0.000">
                  <c:v>3.9060000000000002E-3</c:v>
                </c:pt>
                <c:pt idx="4" formatCode="0.000">
                  <c:v>2.5899999999999999E-3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1.1349999999999999E-3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F2-4682-8FD6-F8F474E27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06506115137481E-2"/>
          <c:y val="0.84271300498414003"/>
          <c:w val="0.92418217122384938"/>
          <c:h val="0.1572869950158599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7870404631829E-2"/>
          <c:y val="5.1527219567195727E-2"/>
          <c:w val="0.88206314053657009"/>
          <c:h val="0.71193345100547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'44'!$H$9</c:f>
              <c:strCache>
                <c:ptCount val="1"/>
                <c:pt idx="0">
                  <c:v>Up to 1 year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'44'!$J$9:$U$9</c:f>
              <c:numCache>
                <c:formatCode>#\ ##0.000</c:formatCode>
                <c:ptCount val="12"/>
                <c:pt idx="0">
                  <c:v>0.33309</c:v>
                </c:pt>
                <c:pt idx="1">
                  <c:v>0.53583000000000003</c:v>
                </c:pt>
                <c:pt idx="2">
                  <c:v>0.62592812985000001</c:v>
                </c:pt>
                <c:pt idx="3" formatCode="0.000">
                  <c:v>0.79119655594000005</c:v>
                </c:pt>
                <c:pt idx="4" formatCode="0.000">
                  <c:v>0.21849423254</c:v>
                </c:pt>
                <c:pt idx="5" formatCode="0.000">
                  <c:v>0.11824263504</c:v>
                </c:pt>
                <c:pt idx="6" formatCode="0.000">
                  <c:v>0.28768573939999997</c:v>
                </c:pt>
                <c:pt idx="7" formatCode="0.000">
                  <c:v>0.25433569828000002</c:v>
                </c:pt>
                <c:pt idx="8" formatCode="0.000">
                  <c:v>0.36145629932000001</c:v>
                </c:pt>
                <c:pt idx="9" formatCode="0.000">
                  <c:v>0.65477081236000001</c:v>
                </c:pt>
                <c:pt idx="10" formatCode="0.000">
                  <c:v>0.65591279745999997</c:v>
                </c:pt>
                <c:pt idx="11" formatCode="0.000">
                  <c:v>0.62195219357999998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9-4253-AC91-FA0D422C17FF}"/>
            </c:ext>
          </c:extLst>
        </c:ser>
        <c:ser>
          <c:idx val="1"/>
          <c:order val="1"/>
          <c:tx>
            <c:strRef>
              <c:f>'44'!$H$10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'44'!$J$10:$U$10</c:f>
              <c:numCache>
                <c:formatCode>#\ ##0.000</c:formatCode>
                <c:ptCount val="12"/>
                <c:pt idx="0">
                  <c:v>1.4831800000000002</c:v>
                </c:pt>
                <c:pt idx="1">
                  <c:v>2.7098200000000001</c:v>
                </c:pt>
                <c:pt idx="2">
                  <c:v>3.6051648059399999</c:v>
                </c:pt>
                <c:pt idx="3" formatCode="0.000">
                  <c:v>2.6844704613899997</c:v>
                </c:pt>
                <c:pt idx="4" formatCode="0.000">
                  <c:v>1.2196598321399998</c:v>
                </c:pt>
                <c:pt idx="5" formatCode="0.000">
                  <c:v>0.34565412393</c:v>
                </c:pt>
                <c:pt idx="6" formatCode="0.000">
                  <c:v>0.46208521527000002</c:v>
                </c:pt>
                <c:pt idx="7" formatCode="0.000">
                  <c:v>0.57858113539</c:v>
                </c:pt>
                <c:pt idx="8" formatCode="0.000">
                  <c:v>1.15553844286</c:v>
                </c:pt>
                <c:pt idx="9" formatCode="0.000">
                  <c:v>1.2707218466900001</c:v>
                </c:pt>
                <c:pt idx="10" formatCode="0.000">
                  <c:v>0.86741208632</c:v>
                </c:pt>
                <c:pt idx="11" formatCode="0.000">
                  <c:v>0.92980820641999995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9-4253-AC91-FA0D422C17FF}"/>
            </c:ext>
          </c:extLst>
        </c:ser>
        <c:ser>
          <c:idx val="2"/>
          <c:order val="2"/>
          <c:tx>
            <c:strRef>
              <c:f>'44'!$H$11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'44'!$J$11:$U$11</c:f>
              <c:numCache>
                <c:formatCode>#\ ##0.000</c:formatCode>
                <c:ptCount val="12"/>
                <c:pt idx="0">
                  <c:v>2.6292399999999998</c:v>
                </c:pt>
                <c:pt idx="1">
                  <c:v>3.2771599999999999</c:v>
                </c:pt>
                <c:pt idx="2">
                  <c:v>3.6037590199</c:v>
                </c:pt>
                <c:pt idx="3" formatCode="0.000">
                  <c:v>3.0548897241999997</c:v>
                </c:pt>
                <c:pt idx="4" formatCode="0.000">
                  <c:v>1.0415599732799998</c:v>
                </c:pt>
                <c:pt idx="5" formatCode="0.000">
                  <c:v>0.43277942517000001</c:v>
                </c:pt>
                <c:pt idx="6" formatCode="0.000">
                  <c:v>0.84629545523000005</c:v>
                </c:pt>
                <c:pt idx="7" formatCode="0.000">
                  <c:v>1.06604383394</c:v>
                </c:pt>
                <c:pt idx="8" formatCode="0.000">
                  <c:v>0.91013371650999997</c:v>
                </c:pt>
                <c:pt idx="9" formatCode="0.000">
                  <c:v>1.0658113604599999</c:v>
                </c:pt>
                <c:pt idx="10" formatCode="0.000">
                  <c:v>1.54652380454</c:v>
                </c:pt>
                <c:pt idx="11" formatCode="0.000">
                  <c:v>1.1212190576200001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F9-4253-AC91-FA0D422C17FF}"/>
            </c:ext>
          </c:extLst>
        </c:ser>
        <c:ser>
          <c:idx val="3"/>
          <c:order val="3"/>
          <c:tx>
            <c:strRef>
              <c:f>'44'!$H$12</c:f>
              <c:strCache>
                <c:ptCount val="1"/>
                <c:pt idx="0">
                  <c:v>From 3 to 5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'44'!$J$12:$U$12</c:f>
              <c:numCache>
                <c:formatCode>#\ ##0.000</c:formatCode>
                <c:ptCount val="12"/>
                <c:pt idx="0">
                  <c:v>2.6409000000000002</c:v>
                </c:pt>
                <c:pt idx="1">
                  <c:v>3.7576300000000002</c:v>
                </c:pt>
                <c:pt idx="2">
                  <c:v>4.1876934453399999</c:v>
                </c:pt>
                <c:pt idx="3" formatCode="0.000">
                  <c:v>3.8192972320099998</c:v>
                </c:pt>
                <c:pt idx="4" formatCode="0.000">
                  <c:v>1.8819207284500001</c:v>
                </c:pt>
                <c:pt idx="5" formatCode="0.000">
                  <c:v>0.65667345184000003</c:v>
                </c:pt>
                <c:pt idx="6" formatCode="0.000">
                  <c:v>1.27227025452</c:v>
                </c:pt>
                <c:pt idx="7" formatCode="0.000">
                  <c:v>1.4304394541600001</c:v>
                </c:pt>
                <c:pt idx="8" formatCode="0.000">
                  <c:v>2.1703387191700001</c:v>
                </c:pt>
                <c:pt idx="9" formatCode="0.000">
                  <c:v>2.5661200529800001</c:v>
                </c:pt>
                <c:pt idx="10" formatCode="0.000">
                  <c:v>2.6933230746199999</c:v>
                </c:pt>
                <c:pt idx="11" formatCode="0.000">
                  <c:v>2.16454094832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F9-4253-AC91-FA0D422C17FF}"/>
            </c:ext>
          </c:extLst>
        </c:ser>
        <c:ser>
          <c:idx val="4"/>
          <c:order val="4"/>
          <c:tx>
            <c:strRef>
              <c:f>'44'!$H$13</c:f>
              <c:strCache>
                <c:ptCount val="1"/>
                <c:pt idx="0">
                  <c:v>From 5 to 10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'44'!$J$13:$U$13</c:f>
              <c:numCache>
                <c:formatCode>#\ ##0.000</c:formatCode>
                <c:ptCount val="12"/>
                <c:pt idx="0">
                  <c:v>0.16163</c:v>
                </c:pt>
                <c:pt idx="1">
                  <c:v>0.6997000000000001</c:v>
                </c:pt>
                <c:pt idx="2">
                  <c:v>0.48420676571999999</c:v>
                </c:pt>
                <c:pt idx="3" formatCode="0.000">
                  <c:v>0.26051264347000003</c:v>
                </c:pt>
                <c:pt idx="4" formatCode="0.000">
                  <c:v>0.17639798668000001</c:v>
                </c:pt>
                <c:pt idx="5" formatCode="0.000">
                  <c:v>1.313218434E-2</c:v>
                </c:pt>
                <c:pt idx="6" formatCode="0.000">
                  <c:v>5.5329958399999999E-3</c:v>
                </c:pt>
                <c:pt idx="7" formatCode="0.000">
                  <c:v>2.548842217E-2</c:v>
                </c:pt>
                <c:pt idx="8" formatCode="0.000">
                  <c:v>7.0526573E-3</c:v>
                </c:pt>
                <c:pt idx="9" formatCode="0.000">
                  <c:v>1.3588745350000001E-2</c:v>
                </c:pt>
                <c:pt idx="10" formatCode="0.000">
                  <c:v>0.12628919041</c:v>
                </c:pt>
                <c:pt idx="11" formatCode="0.000">
                  <c:v>1.0727497169999999E-2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F9-4253-AC91-FA0D422C17FF}"/>
            </c:ext>
          </c:extLst>
        </c:ser>
        <c:ser>
          <c:idx val="5"/>
          <c:order val="5"/>
          <c:tx>
            <c:strRef>
              <c:f>'44'!$H$14</c:f>
              <c:strCache>
                <c:ptCount val="1"/>
                <c:pt idx="0">
                  <c:v>Over 10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'44'!$J$14:$U$14</c:f>
              <c:numCache>
                <c:formatCode>#\ ##0.000</c:formatCode>
                <c:ptCount val="12"/>
                <c:pt idx="0">
                  <c:v>2.1760000000000002E-2</c:v>
                </c:pt>
                <c:pt idx="1">
                  <c:v>4.2759999999999999E-2</c:v>
                </c:pt>
                <c:pt idx="2">
                  <c:v>3.908E-3</c:v>
                </c:pt>
                <c:pt idx="3" formatCode="0.000">
                  <c:v>3.9060000000000002E-3</c:v>
                </c:pt>
                <c:pt idx="4" formatCode="0.000">
                  <c:v>2.5899999999999999E-3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1.1349999999999999E-3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F9-4253-AC91-FA0D422C1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06506115137481E-2"/>
          <c:y val="0.84271300498414003"/>
          <c:w val="0.92418217122384938"/>
          <c:h val="0.1572869950158599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26243875847454E-2"/>
          <c:y val="5.1527219567195727E-2"/>
          <c:w val="0.89031476706535451"/>
          <c:h val="0.640915462372526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'45'!$I$9</c:f>
              <c:strCache>
                <c:ptCount val="1"/>
                <c:pt idx="0">
                  <c:v>Авансовий платіж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'45'!$J$9:$U$9</c:f>
              <c:numCache>
                <c:formatCode>0.0</c:formatCode>
                <c:ptCount val="12"/>
                <c:pt idx="0">
                  <c:v>1.76686948826</c:v>
                </c:pt>
                <c:pt idx="1">
                  <c:v>3.0380667504399996</c:v>
                </c:pt>
                <c:pt idx="2">
                  <c:v>3.7349050307299998</c:v>
                </c:pt>
                <c:pt idx="3">
                  <c:v>2.6071887071400002</c:v>
                </c:pt>
                <c:pt idx="4">
                  <c:v>1.2272348399199999</c:v>
                </c:pt>
                <c:pt idx="5">
                  <c:v>0.29415287836999998</c:v>
                </c:pt>
                <c:pt idx="6">
                  <c:v>0.60791421978000004</c:v>
                </c:pt>
                <c:pt idx="7">
                  <c:v>0.68406256961</c:v>
                </c:pt>
                <c:pt idx="8">
                  <c:v>0.83960119649999998</c:v>
                </c:pt>
                <c:pt idx="9">
                  <c:v>1.0530224781700002</c:v>
                </c:pt>
                <c:pt idx="10">
                  <c:v>1.5871549278800001</c:v>
                </c:pt>
                <c:pt idx="11">
                  <c:v>1.13779543882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7-4BDA-9AB7-D135C4501A0E}"/>
            </c:ext>
          </c:extLst>
        </c:ser>
        <c:ser>
          <c:idx val="1"/>
          <c:order val="1"/>
          <c:tx>
            <c:strRef>
              <c:f>'45'!$I$10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'45'!$J$10:$U$10</c:f>
              <c:numCache>
                <c:formatCode>0.0</c:formatCode>
                <c:ptCount val="12"/>
                <c:pt idx="0">
                  <c:v>1.3763870644399998</c:v>
                </c:pt>
                <c:pt idx="1">
                  <c:v>1.5545757919900003</c:v>
                </c:pt>
                <c:pt idx="2">
                  <c:v>1.91368125251</c:v>
                </c:pt>
                <c:pt idx="3">
                  <c:v>2.7785185558399998</c:v>
                </c:pt>
                <c:pt idx="4">
                  <c:v>0.76574490657000005</c:v>
                </c:pt>
                <c:pt idx="5">
                  <c:v>0.80080744085</c:v>
                </c:pt>
                <c:pt idx="6">
                  <c:v>1.5006655046899999</c:v>
                </c:pt>
                <c:pt idx="7">
                  <c:v>1.6812451162900002</c:v>
                </c:pt>
                <c:pt idx="8">
                  <c:v>2.5175308314300002</c:v>
                </c:pt>
                <c:pt idx="9">
                  <c:v>2.95247596971</c:v>
                </c:pt>
                <c:pt idx="10">
                  <c:v>2.5792254129100001</c:v>
                </c:pt>
                <c:pt idx="11">
                  <c:v>2.1946174727300001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7-4BDA-9AB7-D135C4501A0E}"/>
            </c:ext>
          </c:extLst>
        </c:ser>
        <c:ser>
          <c:idx val="2"/>
          <c:order val="2"/>
          <c:tx>
            <c:strRef>
              <c:f>'45'!$I$11</c:f>
              <c:strCache>
                <c:ptCount val="1"/>
                <c:pt idx="0">
                  <c:v>Кредити банків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'45'!$J$11:$U$11</c:f>
              <c:numCache>
                <c:formatCode>0.0</c:formatCode>
                <c:ptCount val="12"/>
                <c:pt idx="0">
                  <c:v>1.4100725787500001</c:v>
                </c:pt>
                <c:pt idx="1">
                  <c:v>3.76629043339</c:v>
                </c:pt>
                <c:pt idx="2">
                  <c:v>3.61888876089</c:v>
                </c:pt>
                <c:pt idx="3">
                  <c:v>1.7151103993700001</c:v>
                </c:pt>
                <c:pt idx="4">
                  <c:v>1.7978766238699999</c:v>
                </c:pt>
                <c:pt idx="5">
                  <c:v>6.2416247929999995E-2</c:v>
                </c:pt>
                <c:pt idx="6">
                  <c:v>7.0437699780000002E-2</c:v>
                </c:pt>
                <c:pt idx="7">
                  <c:v>0.27200866583</c:v>
                </c:pt>
                <c:pt idx="8">
                  <c:v>0.10152621499999999</c:v>
                </c:pt>
                <c:pt idx="9">
                  <c:v>0.17344786917999999</c:v>
                </c:pt>
                <c:pt idx="10">
                  <c:v>0.1769570043</c:v>
                </c:pt>
                <c:pt idx="11">
                  <c:v>0.25371035668999997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77-4BDA-9AB7-D135C4501A0E}"/>
            </c:ext>
          </c:extLst>
        </c:ser>
        <c:ser>
          <c:idx val="3"/>
          <c:order val="3"/>
          <c:tx>
            <c:strRef>
              <c:f>'45'!$I$12</c:f>
              <c:strCache>
                <c:ptCount val="1"/>
                <c:pt idx="0">
                  <c:v>Кредити постачальників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'45'!$J$12:$U$12</c:f>
              <c:numCache>
                <c:formatCode>0.0</c:formatCode>
                <c:ptCount val="12"/>
                <c:pt idx="0">
                  <c:v>1.3886514800000001E-3</c:v>
                </c:pt>
                <c:pt idx="1">
                  <c:v>2.278475848E-2</c:v>
                </c:pt>
                <c:pt idx="2">
                  <c:v>6.3128769850000002E-2</c:v>
                </c:pt>
                <c:pt idx="3">
                  <c:v>0.11447291445999999</c:v>
                </c:pt>
                <c:pt idx="4">
                  <c:v>5.698646466E-2</c:v>
                </c:pt>
                <c:pt idx="5">
                  <c:v>7.1483746599999998E-3</c:v>
                </c:pt>
                <c:pt idx="6">
                  <c:v>2.3083253499999999E-3</c:v>
                </c:pt>
                <c:pt idx="7">
                  <c:v>3.5602247899999997E-3</c:v>
                </c:pt>
                <c:pt idx="8">
                  <c:v>7.1910365000000002E-3</c:v>
                </c:pt>
                <c:pt idx="9">
                  <c:v>0.11900776975000001</c:v>
                </c:pt>
                <c:pt idx="10">
                  <c:v>3.1818293540000001E-2</c:v>
                </c:pt>
                <c:pt idx="11">
                  <c:v>2.3279365749999999E-2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77-4BDA-9AB7-D135C4501A0E}"/>
            </c:ext>
          </c:extLst>
        </c:ser>
        <c:ser>
          <c:idx val="4"/>
          <c:order val="4"/>
          <c:tx>
            <c:strRef>
              <c:f>'45'!$I$13</c:f>
              <c:strCache>
                <c:ptCount val="1"/>
                <c:pt idx="0">
                  <c:v>Випуск ЦП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'45'!$J$13:$U$13</c:f>
              <c:numCache>
                <c:formatCode>0.0</c:formatCode>
                <c:ptCount val="12"/>
                <c:pt idx="0">
                  <c:v>0.27524936208</c:v>
                </c:pt>
                <c:pt idx="1">
                  <c:v>0.14460714499999999</c:v>
                </c:pt>
                <c:pt idx="2">
                  <c:v>1.48715348E-3</c:v>
                </c:pt>
                <c:pt idx="3">
                  <c:v>9.6604107559999999E-2</c:v>
                </c:pt>
                <c:pt idx="4">
                  <c:v>9.8247141300000004E-3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1.7931322600000001E-3</c:v>
                </c:pt>
                <c:pt idx="11">
                  <c:v>7.3305126000000002E-3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77-4BDA-9AB7-D135C4501A0E}"/>
            </c:ext>
          </c:extLst>
        </c:ser>
        <c:ser>
          <c:idx val="5"/>
          <c:order val="5"/>
          <c:tx>
            <c:strRef>
              <c:f>'45'!$I$14</c:f>
              <c:strCache>
                <c:ptCount val="1"/>
                <c:pt idx="0">
                  <c:v>Кошти МФО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'45'!$J$14:$U$14</c:f>
              <c:numCache>
                <c:formatCode>0.0</c:formatCode>
                <c:ptCount val="12"/>
                <c:pt idx="0">
                  <c:v>0.85736249999999992</c:v>
                </c:pt>
                <c:pt idx="1">
                  <c:v>0</c:v>
                </c:pt>
                <c:pt idx="2">
                  <c:v>0.31237700000000002</c:v>
                </c:pt>
                <c:pt idx="3">
                  <c:v>0.151424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77-4BDA-9AB7-D135C4501A0E}"/>
            </c:ext>
          </c:extLst>
        </c:ser>
        <c:ser>
          <c:idx val="6"/>
          <c:order val="6"/>
          <c:tx>
            <c:strRef>
              <c:f>'45'!$I$15</c:f>
              <c:strCache>
                <c:ptCount val="1"/>
                <c:pt idx="0">
                  <c:v>Кошти бюджетів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'45'!$J$8:$U$8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'45'!$J$15:$U$15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77-4BDA-9AB7-D135C4501A0E}"/>
            </c:ext>
          </c:extLst>
        </c:ser>
        <c:ser>
          <c:idx val="7"/>
          <c:order val="7"/>
          <c:tx>
            <c:strRef>
              <c:f>'45'!$I$16</c:f>
              <c:strCache>
                <c:ptCount val="1"/>
                <c:pt idx="0">
                  <c:v>Інші джерела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'45'!$J$8:$U$8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'45'!$J$16:$U$16</c:f>
              <c:numCache>
                <c:formatCode>0.0</c:formatCode>
                <c:ptCount val="12"/>
                <c:pt idx="0">
                  <c:v>0.27127159953000002</c:v>
                </c:pt>
                <c:pt idx="1">
                  <c:v>0.48797793092000002</c:v>
                </c:pt>
                <c:pt idx="2">
                  <c:v>0.45215076082</c:v>
                </c:pt>
                <c:pt idx="3">
                  <c:v>0.53735667866000003</c:v>
                </c:pt>
                <c:pt idx="4">
                  <c:v>0.16607132451000001</c:v>
                </c:pt>
                <c:pt idx="5">
                  <c:v>1.9199773209999996E-2</c:v>
                </c:pt>
                <c:pt idx="6">
                  <c:v>2.1987416160000002E-2</c:v>
                </c:pt>
                <c:pt idx="7">
                  <c:v>5.3811195380000003E-2</c:v>
                </c:pt>
                <c:pt idx="8">
                  <c:v>9.9580125330000005E-2</c:v>
                </c:pt>
                <c:pt idx="9">
                  <c:v>5.7886077610000003E-2</c:v>
                </c:pt>
                <c:pt idx="10">
                  <c:v>0.16881229539000001</c:v>
                </c:pt>
                <c:pt idx="11">
                  <c:v>0.11639877279999999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77-4BDA-9AB7-D135C4501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761317693198118"/>
          <c:w val="1"/>
          <c:h val="0.222386823068018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26243875847454E-2"/>
          <c:y val="5.1527219567195727E-2"/>
          <c:w val="0.89031476706535451"/>
          <c:h val="0.640915462372526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'45'!$H$9</c:f>
              <c:strCache>
                <c:ptCount val="1"/>
                <c:pt idx="0">
                  <c:v>Advance payment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'45'!$J$9:$U$9</c:f>
              <c:numCache>
                <c:formatCode>0.0</c:formatCode>
                <c:ptCount val="12"/>
                <c:pt idx="0">
                  <c:v>1.76686948826</c:v>
                </c:pt>
                <c:pt idx="1">
                  <c:v>3.0380667504399996</c:v>
                </c:pt>
                <c:pt idx="2">
                  <c:v>3.7349050307299998</c:v>
                </c:pt>
                <c:pt idx="3">
                  <c:v>2.6071887071400002</c:v>
                </c:pt>
                <c:pt idx="4">
                  <c:v>1.2272348399199999</c:v>
                </c:pt>
                <c:pt idx="5">
                  <c:v>0.29415287836999998</c:v>
                </c:pt>
                <c:pt idx="6">
                  <c:v>0.60791421978000004</c:v>
                </c:pt>
                <c:pt idx="7">
                  <c:v>0.68406256961</c:v>
                </c:pt>
                <c:pt idx="8">
                  <c:v>0.83960119649999998</c:v>
                </c:pt>
                <c:pt idx="9">
                  <c:v>1.0530224781700002</c:v>
                </c:pt>
                <c:pt idx="10">
                  <c:v>1.5871549278800001</c:v>
                </c:pt>
                <c:pt idx="11">
                  <c:v>1.13779543882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32A-BD66-D907F273040D}"/>
            </c:ext>
          </c:extLst>
        </c:ser>
        <c:ser>
          <c:idx val="1"/>
          <c:order val="1"/>
          <c:tx>
            <c:strRef>
              <c:f>'45'!$H$10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'45'!$J$10:$U$10</c:f>
              <c:numCache>
                <c:formatCode>0.0</c:formatCode>
                <c:ptCount val="12"/>
                <c:pt idx="0">
                  <c:v>1.3763870644399998</c:v>
                </c:pt>
                <c:pt idx="1">
                  <c:v>1.5545757919900003</c:v>
                </c:pt>
                <c:pt idx="2">
                  <c:v>1.91368125251</c:v>
                </c:pt>
                <c:pt idx="3">
                  <c:v>2.7785185558399998</c:v>
                </c:pt>
                <c:pt idx="4">
                  <c:v>0.76574490657000005</c:v>
                </c:pt>
                <c:pt idx="5">
                  <c:v>0.80080744085</c:v>
                </c:pt>
                <c:pt idx="6">
                  <c:v>1.5006655046899999</c:v>
                </c:pt>
                <c:pt idx="7">
                  <c:v>1.6812451162900002</c:v>
                </c:pt>
                <c:pt idx="8">
                  <c:v>2.5175308314300002</c:v>
                </c:pt>
                <c:pt idx="9">
                  <c:v>2.95247596971</c:v>
                </c:pt>
                <c:pt idx="10">
                  <c:v>2.5792254129100001</c:v>
                </c:pt>
                <c:pt idx="11">
                  <c:v>2.1946174727300001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E-432A-BD66-D907F273040D}"/>
            </c:ext>
          </c:extLst>
        </c:ser>
        <c:ser>
          <c:idx val="2"/>
          <c:order val="2"/>
          <c:tx>
            <c:strRef>
              <c:f>'45'!$H$11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'45'!$J$11:$U$11</c:f>
              <c:numCache>
                <c:formatCode>0.0</c:formatCode>
                <c:ptCount val="12"/>
                <c:pt idx="0">
                  <c:v>1.4100725787500001</c:v>
                </c:pt>
                <c:pt idx="1">
                  <c:v>3.76629043339</c:v>
                </c:pt>
                <c:pt idx="2">
                  <c:v>3.61888876089</c:v>
                </c:pt>
                <c:pt idx="3">
                  <c:v>1.7151103993700001</c:v>
                </c:pt>
                <c:pt idx="4">
                  <c:v>1.7978766238699999</c:v>
                </c:pt>
                <c:pt idx="5">
                  <c:v>6.2416247929999995E-2</c:v>
                </c:pt>
                <c:pt idx="6">
                  <c:v>7.0437699780000002E-2</c:v>
                </c:pt>
                <c:pt idx="7">
                  <c:v>0.27200866583</c:v>
                </c:pt>
                <c:pt idx="8">
                  <c:v>0.10152621499999999</c:v>
                </c:pt>
                <c:pt idx="9">
                  <c:v>0.17344786917999999</c:v>
                </c:pt>
                <c:pt idx="10">
                  <c:v>0.1769570043</c:v>
                </c:pt>
                <c:pt idx="11">
                  <c:v>0.25371035668999997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E-432A-BD66-D907F273040D}"/>
            </c:ext>
          </c:extLst>
        </c:ser>
        <c:ser>
          <c:idx val="3"/>
          <c:order val="3"/>
          <c:tx>
            <c:strRef>
              <c:f>'45'!$H$12</c:f>
              <c:strCache>
                <c:ptCount val="1"/>
                <c:pt idx="0">
                  <c:v>Supplier loans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'45'!$J$12:$U$12</c:f>
              <c:numCache>
                <c:formatCode>0.0</c:formatCode>
                <c:ptCount val="12"/>
                <c:pt idx="0">
                  <c:v>1.3886514800000001E-3</c:v>
                </c:pt>
                <c:pt idx="1">
                  <c:v>2.278475848E-2</c:v>
                </c:pt>
                <c:pt idx="2">
                  <c:v>6.3128769850000002E-2</c:v>
                </c:pt>
                <c:pt idx="3">
                  <c:v>0.11447291445999999</c:v>
                </c:pt>
                <c:pt idx="4">
                  <c:v>5.698646466E-2</c:v>
                </c:pt>
                <c:pt idx="5">
                  <c:v>7.1483746599999998E-3</c:v>
                </c:pt>
                <c:pt idx="6">
                  <c:v>2.3083253499999999E-3</c:v>
                </c:pt>
                <c:pt idx="7">
                  <c:v>3.5602247899999997E-3</c:v>
                </c:pt>
                <c:pt idx="8">
                  <c:v>7.1910365000000002E-3</c:v>
                </c:pt>
                <c:pt idx="9">
                  <c:v>0.11900776975000001</c:v>
                </c:pt>
                <c:pt idx="10">
                  <c:v>3.1818293540000001E-2</c:v>
                </c:pt>
                <c:pt idx="11">
                  <c:v>2.3279365749999999E-2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E-432A-BD66-D907F273040D}"/>
            </c:ext>
          </c:extLst>
        </c:ser>
        <c:ser>
          <c:idx val="4"/>
          <c:order val="4"/>
          <c:tx>
            <c:strRef>
              <c:f>'45'!$H$13</c:f>
              <c:strCache>
                <c:ptCount val="1"/>
                <c:pt idx="0">
                  <c:v>Securities issue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'45'!$J$13:$U$13</c:f>
              <c:numCache>
                <c:formatCode>0.0</c:formatCode>
                <c:ptCount val="12"/>
                <c:pt idx="0">
                  <c:v>0.27524936208</c:v>
                </c:pt>
                <c:pt idx="1">
                  <c:v>0.14460714499999999</c:v>
                </c:pt>
                <c:pt idx="2">
                  <c:v>1.48715348E-3</c:v>
                </c:pt>
                <c:pt idx="3">
                  <c:v>9.6604107559999999E-2</c:v>
                </c:pt>
                <c:pt idx="4">
                  <c:v>9.8247141300000004E-3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1.7931322600000001E-3</c:v>
                </c:pt>
                <c:pt idx="11">
                  <c:v>7.3305126000000002E-3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E-432A-BD66-D907F273040D}"/>
            </c:ext>
          </c:extLst>
        </c:ser>
        <c:ser>
          <c:idx val="5"/>
          <c:order val="5"/>
          <c:tx>
            <c:strRef>
              <c:f>'45'!$H$14</c:f>
              <c:strCache>
                <c:ptCount val="1"/>
                <c:pt idx="0">
                  <c:v>MFI funds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'45'!$J$14:$U$14</c:f>
              <c:numCache>
                <c:formatCode>0.0</c:formatCode>
                <c:ptCount val="12"/>
                <c:pt idx="0">
                  <c:v>0.85736249999999992</c:v>
                </c:pt>
                <c:pt idx="1">
                  <c:v>0</c:v>
                </c:pt>
                <c:pt idx="2">
                  <c:v>0.31237700000000002</c:v>
                </c:pt>
                <c:pt idx="3">
                  <c:v>0.151424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CE-432A-BD66-D907F273040D}"/>
            </c:ext>
          </c:extLst>
        </c:ser>
        <c:ser>
          <c:idx val="6"/>
          <c:order val="6"/>
          <c:tx>
            <c:strRef>
              <c:f>'45'!$H$15</c:f>
              <c:strCache>
                <c:ptCount val="1"/>
                <c:pt idx="0">
                  <c:v>Budget funds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'45'!$J$15:$U$15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CE-432A-BD66-D907F273040D}"/>
            </c:ext>
          </c:extLst>
        </c:ser>
        <c:ser>
          <c:idx val="7"/>
          <c:order val="7"/>
          <c:tx>
            <c:strRef>
              <c:f>'45'!$H$16</c:f>
              <c:strCache>
                <c:ptCount val="1"/>
                <c:pt idx="0">
                  <c:v>Other sources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'45'!$J$7:$U$7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'45'!$J$16:$U$16</c:f>
              <c:numCache>
                <c:formatCode>0.0</c:formatCode>
                <c:ptCount val="12"/>
                <c:pt idx="0">
                  <c:v>0.27127159953000002</c:v>
                </c:pt>
                <c:pt idx="1">
                  <c:v>0.48797793092000002</c:v>
                </c:pt>
                <c:pt idx="2">
                  <c:v>0.45215076082</c:v>
                </c:pt>
                <c:pt idx="3">
                  <c:v>0.53735667866000003</c:v>
                </c:pt>
                <c:pt idx="4">
                  <c:v>0.16607132451000001</c:v>
                </c:pt>
                <c:pt idx="5">
                  <c:v>1.9199773209999996E-2</c:v>
                </c:pt>
                <c:pt idx="6">
                  <c:v>2.1987416160000002E-2</c:v>
                </c:pt>
                <c:pt idx="7">
                  <c:v>5.3811195380000003E-2</c:v>
                </c:pt>
                <c:pt idx="8">
                  <c:v>9.9580125330000005E-2</c:v>
                </c:pt>
                <c:pt idx="9">
                  <c:v>5.7886077610000003E-2</c:v>
                </c:pt>
                <c:pt idx="10">
                  <c:v>0.16881229539000001</c:v>
                </c:pt>
                <c:pt idx="11">
                  <c:v>0.11639877279999999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CE-432A-BD66-D907F273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761317693198118"/>
          <c:w val="1"/>
          <c:h val="0.222386823068018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48204659064923E-2"/>
          <c:y val="4.2413847001480584E-2"/>
          <c:w val="0.84724180742967292"/>
          <c:h val="0.582354517009476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'5'!$I$15</c:f>
              <c:strCache>
                <c:ptCount val="1"/>
                <c:pt idx="0">
                  <c:v>Non-life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'5'!$J$13:$P$13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'5'!$J$15:$P$15</c:f>
              <c:numCache>
                <c:formatCode>#\ ##0.0</c:formatCode>
                <c:ptCount val="7"/>
                <c:pt idx="0">
                  <c:v>49</c:v>
                </c:pt>
                <c:pt idx="1">
                  <c:v>46.7</c:v>
                </c:pt>
                <c:pt idx="2">
                  <c:v>49.69</c:v>
                </c:pt>
                <c:pt idx="3">
                  <c:v>49.11</c:v>
                </c:pt>
                <c:pt idx="4">
                  <c:v>48.62</c:v>
                </c:pt>
                <c:pt idx="5">
                  <c:v>50.27</c:v>
                </c:pt>
                <c:pt idx="6">
                  <c:v>50.22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2-4D25-9532-12C84854C617}"/>
            </c:ext>
          </c:extLst>
        </c:ser>
        <c:ser>
          <c:idx val="2"/>
          <c:order val="1"/>
          <c:tx>
            <c:strRef>
              <c:f>'5'!$I$14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'5'!$J$13:$P$13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'5'!$J$14:$P$14</c:f>
              <c:numCache>
                <c:formatCode>#\ ##0.0</c:formatCode>
                <c:ptCount val="7"/>
                <c:pt idx="0">
                  <c:v>15.9</c:v>
                </c:pt>
                <c:pt idx="1">
                  <c:v>17.5</c:v>
                </c:pt>
                <c:pt idx="2">
                  <c:v>20.61</c:v>
                </c:pt>
                <c:pt idx="3">
                  <c:v>21.37</c:v>
                </c:pt>
                <c:pt idx="4">
                  <c:v>22.16</c:v>
                </c:pt>
                <c:pt idx="5">
                  <c:v>23.13</c:v>
                </c:pt>
                <c:pt idx="6">
                  <c:v>24.12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2-4D25-9532-12C84854C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7826800"/>
        <c:axId val="1"/>
      </c:barChart>
      <c:lineChart>
        <c:grouping val="standard"/>
        <c:varyColors val="0"/>
        <c:ser>
          <c:idx val="0"/>
          <c:order val="2"/>
          <c:tx>
            <c:strRef>
              <c:f>'5'!$I$16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cat>
            <c:strRef>
              <c:f>'5'!$J$13:$P$13</c:f>
              <c:strCache>
                <c:ptCount val="7"/>
                <c:pt idx="0">
                  <c:v>12.20</c:v>
                </c:pt>
                <c:pt idx="1">
                  <c:v>12.21</c:v>
                </c:pt>
                <c:pt idx="2">
                  <c:v>12.22</c:v>
                </c:pt>
                <c:pt idx="3">
                  <c:v>03.23</c:v>
                </c:pt>
                <c:pt idx="4">
                  <c:v>06.23</c:v>
                </c:pt>
                <c:pt idx="5">
                  <c:v>09.23</c:v>
                </c:pt>
                <c:pt idx="6">
                  <c:v>12.23</c:v>
                </c:pt>
              </c:strCache>
            </c:strRef>
          </c:cat>
          <c:val>
            <c:numRef>
              <c:f>'5'!$J$16:$P$16</c:f>
              <c:numCache>
                <c:formatCode>#,##0</c:formatCode>
                <c:ptCount val="7"/>
                <c:pt idx="0">
                  <c:v>210</c:v>
                </c:pt>
                <c:pt idx="1">
                  <c:v>155</c:v>
                </c:pt>
                <c:pt idx="2">
                  <c:v>128</c:v>
                </c:pt>
                <c:pt idx="3">
                  <c:v>122</c:v>
                </c:pt>
                <c:pt idx="4">
                  <c:v>115</c:v>
                </c:pt>
                <c:pt idx="5">
                  <c:v>111</c:v>
                </c:pt>
                <c:pt idx="6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62-4D25-9532-12C84854C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782680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67826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1"/>
      </c:catAx>
      <c:valAx>
        <c:axId val="4"/>
        <c:scaling>
          <c:orientation val="minMax"/>
          <c:max val="40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50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3.3195020746887967E-2"/>
          <c:y val="0.69982856793243853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'46'!$H$11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'46'!$I$10:$T$10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'46'!$I$11:$T$11</c:f>
              <c:numCache>
                <c:formatCode>#\ ##0.0</c:formatCode>
                <c:ptCount val="12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4-4DF5-A2B8-66C5ABC764D6}"/>
            </c:ext>
          </c:extLst>
        </c:ser>
        <c:ser>
          <c:idx val="1"/>
          <c:order val="1"/>
          <c:tx>
            <c:strRef>
              <c:f>'46'!$H$12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'46'!$I$10:$T$10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'46'!$I$12:$T$12</c:f>
              <c:numCache>
                <c:formatCode>#\ ##0.0</c:formatCode>
                <c:ptCount val="12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4-4DF5-A2B8-66C5ABC7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0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'46'!$G$11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'46'!$I$9:$T$9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'46'!$I$11:$T$11</c:f>
              <c:numCache>
                <c:formatCode>#\ ##0.0</c:formatCode>
                <c:ptCount val="12"/>
                <c:pt idx="0">
                  <c:v>1.46</c:v>
                </c:pt>
                <c:pt idx="1">
                  <c:v>2.83</c:v>
                </c:pt>
                <c:pt idx="2">
                  <c:v>5.82</c:v>
                </c:pt>
                <c:pt idx="3">
                  <c:v>4.4471034630400004</c:v>
                </c:pt>
                <c:pt idx="4">
                  <c:v>1.29504328026</c:v>
                </c:pt>
                <c:pt idx="5">
                  <c:v>2.6156212067600002</c:v>
                </c:pt>
                <c:pt idx="6">
                  <c:v>4.8595073586400002</c:v>
                </c:pt>
                <c:pt idx="7">
                  <c:v>4.9815526874599998</c:v>
                </c:pt>
                <c:pt idx="8">
                  <c:v>3.44555713966</c:v>
                </c:pt>
                <c:pt idx="9">
                  <c:v>5.6218307262199998</c:v>
                </c:pt>
                <c:pt idx="10">
                  <c:v>8.1793351407999992</c:v>
                </c:pt>
                <c:pt idx="11">
                  <c:v>9.5216143667500006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CF1-B9E9-CE055A5B888D}"/>
            </c:ext>
          </c:extLst>
        </c:ser>
        <c:ser>
          <c:idx val="1"/>
          <c:order val="1"/>
          <c:tx>
            <c:strRef>
              <c:f>'46'!$G$12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'46'!$I$9:$T$9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'46'!$I$12:$T$12</c:f>
              <c:numCache>
                <c:formatCode>#\ ##0.0</c:formatCode>
                <c:ptCount val="12"/>
                <c:pt idx="0">
                  <c:v>-0.31</c:v>
                </c:pt>
                <c:pt idx="1">
                  <c:v>-0.49</c:v>
                </c:pt>
                <c:pt idx="2">
                  <c:v>-0.77</c:v>
                </c:pt>
                <c:pt idx="3">
                  <c:v>-1.5814561171899999</c:v>
                </c:pt>
                <c:pt idx="4">
                  <c:v>-1.7336473153500001</c:v>
                </c:pt>
                <c:pt idx="5">
                  <c:v>-2.5101294590399998</c:v>
                </c:pt>
                <c:pt idx="6">
                  <c:v>-2.7074595216400001</c:v>
                </c:pt>
                <c:pt idx="7">
                  <c:v>-3.15722412041</c:v>
                </c:pt>
                <c:pt idx="8">
                  <c:v>-0.38970382311000001</c:v>
                </c:pt>
                <c:pt idx="9">
                  <c:v>-0.41408317608</c:v>
                </c:pt>
                <c:pt idx="10">
                  <c:v>-0.78245805105999999</c:v>
                </c:pt>
                <c:pt idx="11">
                  <c:v>-0.97952686462000005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CF1-B9E9-CE055A5B8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'47'!$I$11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'47'!$J$11:$U$11</c:f>
              <c:numCache>
                <c:formatCode>0.0</c:formatCode>
                <c:ptCount val="12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'47'!$I$12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380-4989-B68A-6BED8825F826}"/>
              </c:ext>
            </c:extLst>
          </c:dPt>
          <c:cat>
            <c:strRef>
              <c:f>'47'!$J$10:$U$10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'47'!$J$12:$U$12</c:f>
              <c:numCache>
                <c:formatCode>0%</c:formatCode>
                <c:ptCount val="12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0-4989-B68A-6BED8825F826}"/>
            </c:ext>
          </c:extLst>
        </c:ser>
        <c:ser>
          <c:idx val="2"/>
          <c:order val="2"/>
          <c:tx>
            <c:strRef>
              <c:f>'47'!$I$13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80-4989-B68A-6BED8825F826}"/>
              </c:ext>
            </c:extLst>
          </c:dPt>
          <c:cat>
            <c:strRef>
              <c:f>'47'!$J$10:$U$10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'47'!$J$13:$U$13</c:f>
              <c:numCache>
                <c:formatCode>0%</c:formatCode>
                <c:ptCount val="12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tickLblSkip val="1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'47'!$H$11</c:f>
              <c:strCache>
                <c:ptCount val="1"/>
                <c:pt idx="0">
                  <c:v>Net financial result,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'47'!$J$9:$U$9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'47'!$J$11:$U$11</c:f>
              <c:numCache>
                <c:formatCode>0.0</c:formatCode>
                <c:ptCount val="12"/>
                <c:pt idx="0">
                  <c:v>1.1499999999999999</c:v>
                </c:pt>
                <c:pt idx="1">
                  <c:v>2.34</c:v>
                </c:pt>
                <c:pt idx="2">
                  <c:v>5.0599999999999996</c:v>
                </c:pt>
                <c:pt idx="3">
                  <c:v>2.8656473458500002</c:v>
                </c:pt>
                <c:pt idx="4">
                  <c:v>-0.43860403509000001</c:v>
                </c:pt>
                <c:pt idx="5">
                  <c:v>0.10549174772000036</c:v>
                </c:pt>
                <c:pt idx="6">
                  <c:v>2.152047837</c:v>
                </c:pt>
                <c:pt idx="7">
                  <c:v>1.8243285670499998</c:v>
                </c:pt>
                <c:pt idx="8">
                  <c:v>3.0558533165499999</c:v>
                </c:pt>
                <c:pt idx="9">
                  <c:v>5.2077475501399997</c:v>
                </c:pt>
                <c:pt idx="10">
                  <c:v>7.3968770897399994</c:v>
                </c:pt>
                <c:pt idx="11">
                  <c:v>8.5420875021300002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6-4BA5-BAFD-D865702B5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'47'!$H$12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F2B6-4BA5-BAFD-D865702B54A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F2B6-4BA5-BAFD-D865702B54A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F2B6-4BA5-BAFD-D865702B54A6}"/>
              </c:ext>
            </c:extLst>
          </c:dPt>
          <c:cat>
            <c:strRef>
              <c:f>'47'!$J$10:$U$10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'47'!$J$12:$U$12</c:f>
              <c:numCache>
                <c:formatCode>0%</c:formatCode>
                <c:ptCount val="12"/>
                <c:pt idx="0">
                  <c:v>2.5999999999999999E-2</c:v>
                </c:pt>
                <c:pt idx="1">
                  <c:v>2.6800000000000001E-2</c:v>
                </c:pt>
                <c:pt idx="2">
                  <c:v>3.78E-2</c:v>
                </c:pt>
                <c:pt idx="3" formatCode="0.0%">
                  <c:v>2.409952698358292E-2</c:v>
                </c:pt>
                <c:pt idx="4" formatCode="0.0%">
                  <c:v>-8.1558381581559817E-3</c:v>
                </c:pt>
                <c:pt idx="5" formatCode="0.0%">
                  <c:v>9.830374392140516E-4</c:v>
                </c:pt>
                <c:pt idx="6" formatCode="0.0%">
                  <c:v>1.3331401155567961E-2</c:v>
                </c:pt>
                <c:pt idx="7" formatCode="0.0%">
                  <c:v>2.272247580482389E-2</c:v>
                </c:pt>
                <c:pt idx="8" formatCode="0.0%">
                  <c:v>4.8569736747598416E-2</c:v>
                </c:pt>
                <c:pt idx="9" formatCode="0.0%">
                  <c:v>4.1657584042391615E-2</c:v>
                </c:pt>
                <c:pt idx="10" formatCode="0.0%">
                  <c:v>3.9697460488170584E-2</c:v>
                </c:pt>
                <c:pt idx="11" formatCode="0.0%">
                  <c:v>3.8193539855285362E-2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B6-4BA5-BAFD-D865702B54A6}"/>
            </c:ext>
          </c:extLst>
        </c:ser>
        <c:ser>
          <c:idx val="2"/>
          <c:order val="2"/>
          <c:tx>
            <c:strRef>
              <c:f>'47'!$H$13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B6-4BA5-BAFD-D865702B54A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2B6-4BA5-BAFD-D865702B54A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2B6-4BA5-BAFD-D865702B54A6}"/>
              </c:ext>
            </c:extLst>
          </c:dPt>
          <c:cat>
            <c:strRef>
              <c:f>'47'!$J$10:$U$10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'47'!$J$13:$U$13</c:f>
              <c:numCache>
                <c:formatCode>0%</c:formatCode>
                <c:ptCount val="12"/>
                <c:pt idx="0">
                  <c:v>0.17979999999999999</c:v>
                </c:pt>
                <c:pt idx="1">
                  <c:v>0.1797</c:v>
                </c:pt>
                <c:pt idx="2">
                  <c:v>0.25040000000000001</c:v>
                </c:pt>
                <c:pt idx="3" formatCode="0.0%">
                  <c:v>0.15119451600573394</c:v>
                </c:pt>
                <c:pt idx="4" formatCode="0.0%">
                  <c:v>-4.0098924140705941E-2</c:v>
                </c:pt>
                <c:pt idx="5" formatCode="0.0%">
                  <c:v>4.852348858311646E-3</c:v>
                </c:pt>
                <c:pt idx="6" formatCode="0.0%">
                  <c:v>6.6066509417721395E-2</c:v>
                </c:pt>
                <c:pt idx="7" formatCode="0.0%">
                  <c:v>0.10668552659590612</c:v>
                </c:pt>
                <c:pt idx="8" formatCode="0.0%">
                  <c:v>0.17401122200879088</c:v>
                </c:pt>
                <c:pt idx="9" formatCode="0.0%">
                  <c:v>0.14737233778258449</c:v>
                </c:pt>
                <c:pt idx="10" formatCode="0.0%">
                  <c:v>0.13867611049583325</c:v>
                </c:pt>
                <c:pt idx="11" formatCode="0.0%">
                  <c:v>0.1328166046878263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2B6-4BA5-BAFD-D865702B5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'48'!$J$10:$P$10</c:f>
              <c:numCache>
                <c:formatCode>0.0</c:formatCode>
                <c:ptCount val="7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3.3747149590699999</c:v>
                </c:pt>
                <c:pt idx="4">
                  <c:v>3.6764425203400002</c:v>
                </c:pt>
                <c:pt idx="5">
                  <c:v>3.7322295631400002</c:v>
                </c:pt>
                <c:pt idx="6">
                  <c:v>2.9616348858100001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508-9402-76F1D6FA1FFE}"/>
            </c:ext>
          </c:extLst>
        </c:ser>
        <c:ser>
          <c:idx val="1"/>
          <c:order val="1"/>
          <c:tx>
            <c:strRef>
              <c:f>'48'!$H$11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'48'!$J$11:$P$11</c:f>
              <c:numCache>
                <c:formatCode>0.0</c:formatCode>
                <c:ptCount val="7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0.34039012185</c:v>
                </c:pt>
                <c:pt idx="4">
                  <c:v>0.35730223986999998</c:v>
                </c:pt>
                <c:pt idx="5">
                  <c:v>0.36067753714</c:v>
                </c:pt>
                <c:pt idx="6">
                  <c:v>0.39654631657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508-9402-76F1D6FA1FFE}"/>
            </c:ext>
          </c:extLst>
        </c:ser>
        <c:ser>
          <c:idx val="2"/>
          <c:order val="2"/>
          <c:tx>
            <c:strRef>
              <c:f>'48'!$H$12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'48'!$J$12:$P$12</c:f>
              <c:numCache>
                <c:formatCode>0.0</c:formatCode>
                <c:ptCount val="7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0.42539977602000001</c:v>
                </c:pt>
                <c:pt idx="4">
                  <c:v>0.38123320068</c:v>
                </c:pt>
                <c:pt idx="5">
                  <c:v>0.36048818182999998</c:v>
                </c:pt>
                <c:pt idx="6">
                  <c:v>0.33259483810000001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508-9402-76F1D6FA1FFE}"/>
            </c:ext>
          </c:extLst>
        </c:ser>
        <c:ser>
          <c:idx val="3"/>
          <c:order val="3"/>
          <c:tx>
            <c:strRef>
              <c:f>'48'!$H$13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'48'!$J$13:$P$13</c:f>
              <c:numCache>
                <c:formatCode>0.0</c:formatCode>
                <c:ptCount val="7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0.13502049722000001</c:v>
                </c:pt>
                <c:pt idx="4">
                  <c:v>0.13485955379</c:v>
                </c:pt>
                <c:pt idx="5">
                  <c:v>0.14604944546000001</c:v>
                </c:pt>
                <c:pt idx="6">
                  <c:v>0.15698597705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7-4508-9402-76F1D6FA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89999976964841433"/>
          <c:h val="9.47357161492303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'48'!$J$10:$P$10</c:f>
              <c:numCache>
                <c:formatCode>0.0</c:formatCode>
                <c:ptCount val="7"/>
                <c:pt idx="0">
                  <c:v>2.736534287</c:v>
                </c:pt>
                <c:pt idx="1">
                  <c:v>3.0528290252699999</c:v>
                </c:pt>
                <c:pt idx="2">
                  <c:v>3.1301510287699998</c:v>
                </c:pt>
                <c:pt idx="3">
                  <c:v>3.3747149590699999</c:v>
                </c:pt>
                <c:pt idx="4">
                  <c:v>3.6764425203400002</c:v>
                </c:pt>
                <c:pt idx="5">
                  <c:v>3.7322295631400002</c:v>
                </c:pt>
                <c:pt idx="6">
                  <c:v>2.9616348858100001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4-490B-98AA-E3215B2E1AC1}"/>
            </c:ext>
          </c:extLst>
        </c:ser>
        <c:ser>
          <c:idx val="1"/>
          <c:order val="1"/>
          <c:tx>
            <c:strRef>
              <c:f>'48'!$I$11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'48'!$J$11:$P$11</c:f>
              <c:numCache>
                <c:formatCode>0.0</c:formatCode>
                <c:ptCount val="7"/>
                <c:pt idx="0">
                  <c:v>0.45518859417000002</c:v>
                </c:pt>
                <c:pt idx="1">
                  <c:v>0.47058081681000002</c:v>
                </c:pt>
                <c:pt idx="2">
                  <c:v>0.38777481444</c:v>
                </c:pt>
                <c:pt idx="3">
                  <c:v>0.34039012185</c:v>
                </c:pt>
                <c:pt idx="4">
                  <c:v>0.35730223986999998</c:v>
                </c:pt>
                <c:pt idx="5">
                  <c:v>0.36067753714</c:v>
                </c:pt>
                <c:pt idx="6">
                  <c:v>0.39654631657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4-490B-98AA-E3215B2E1AC1}"/>
            </c:ext>
          </c:extLst>
        </c:ser>
        <c:ser>
          <c:idx val="2"/>
          <c:order val="2"/>
          <c:tx>
            <c:strRef>
              <c:f>'48'!$I$12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'48'!$J$12:$P$12</c:f>
              <c:numCache>
                <c:formatCode>0.0</c:formatCode>
                <c:ptCount val="7"/>
                <c:pt idx="0">
                  <c:v>0.56207852861999996</c:v>
                </c:pt>
                <c:pt idx="1">
                  <c:v>0.62655144845999999</c:v>
                </c:pt>
                <c:pt idx="2">
                  <c:v>0.46320950342</c:v>
                </c:pt>
                <c:pt idx="3">
                  <c:v>0.42539977602000001</c:v>
                </c:pt>
                <c:pt idx="4">
                  <c:v>0.38123320068</c:v>
                </c:pt>
                <c:pt idx="5">
                  <c:v>0.36048818182999998</c:v>
                </c:pt>
                <c:pt idx="6">
                  <c:v>0.33259483810000001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4-490B-98AA-E3215B2E1AC1}"/>
            </c:ext>
          </c:extLst>
        </c:ser>
        <c:ser>
          <c:idx val="3"/>
          <c:order val="3"/>
          <c:tx>
            <c:strRef>
              <c:f>'48'!$I$13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'48'!$J$13:$P$13</c:f>
              <c:numCache>
                <c:formatCode>0.0</c:formatCode>
                <c:ptCount val="7"/>
                <c:pt idx="0">
                  <c:v>0.11295932589</c:v>
                </c:pt>
                <c:pt idx="1">
                  <c:v>0.13899480532</c:v>
                </c:pt>
                <c:pt idx="2">
                  <c:v>0.11984464935</c:v>
                </c:pt>
                <c:pt idx="3">
                  <c:v>0.13502049722000001</c:v>
                </c:pt>
                <c:pt idx="4">
                  <c:v>0.13485955379</c:v>
                </c:pt>
                <c:pt idx="5">
                  <c:v>0.14604944546000001</c:v>
                </c:pt>
                <c:pt idx="6">
                  <c:v>0.15698597705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4-490B-98AA-E3215B2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'49'!$H$10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'49'!$J$10:$P$10</c:f>
              <c:numCache>
                <c:formatCode>#\ ##0.0</c:formatCode>
                <c:ptCount val="7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1.39449310988</c:v>
                </c:pt>
                <c:pt idx="4">
                  <c:v>1.4466822829600001</c:v>
                </c:pt>
                <c:pt idx="5">
                  <c:v>1.47835827265</c:v>
                </c:pt>
                <c:pt idx="6">
                  <c:v>1.26237376299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A38-AD59-50EDDFE25D8F}"/>
            </c:ext>
          </c:extLst>
        </c:ser>
        <c:ser>
          <c:idx val="1"/>
          <c:order val="1"/>
          <c:tx>
            <c:strRef>
              <c:f>'49'!$H$11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'49'!$J$11:$P$11</c:f>
              <c:numCache>
                <c:formatCode>#\ ##0.0</c:formatCode>
                <c:ptCount val="7"/>
                <c:pt idx="0">
                  <c:v>1.97</c:v>
                </c:pt>
                <c:pt idx="1">
                  <c:v>2.3556098952200002</c:v>
                </c:pt>
                <c:pt idx="2">
                  <c:v>2.5122824125499998</c:v>
                </c:pt>
                <c:pt idx="3">
                  <c:v>2.65894411862</c:v>
                </c:pt>
                <c:pt idx="4">
                  <c:v>2.9047217496799997</c:v>
                </c:pt>
                <c:pt idx="5">
                  <c:v>2.6436189908699999</c:v>
                </c:pt>
                <c:pt idx="6">
                  <c:v>2.16565790804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6-4A38-AD59-50EDDFE25D8F}"/>
            </c:ext>
          </c:extLst>
        </c:ser>
        <c:ser>
          <c:idx val="2"/>
          <c:order val="2"/>
          <c:tx>
            <c:strRef>
              <c:f>'49'!$H$12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'49'!$J$12:$P$12</c:f>
              <c:numCache>
                <c:formatCode>#\ ##0.0</c:formatCode>
                <c:ptCount val="7"/>
                <c:pt idx="0">
                  <c:v>0.22</c:v>
                </c:pt>
                <c:pt idx="1">
                  <c:v>0.29134010853999998</c:v>
                </c:pt>
                <c:pt idx="2">
                  <c:v>0.23213424725999998</c:v>
                </c:pt>
                <c:pt idx="3">
                  <c:v>0.22208812566</c:v>
                </c:pt>
                <c:pt idx="4">
                  <c:v>0.19843348204000003</c:v>
                </c:pt>
                <c:pt idx="5">
                  <c:v>0.47746746405000001</c:v>
                </c:pt>
                <c:pt idx="6">
                  <c:v>0.41973034650000002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6-4A38-AD59-50EDDFE25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83913028334926E-2"/>
          <c:y val="0.89670314152407349"/>
          <c:w val="0.9347495647933779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'49'!$I$10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'49'!$J$10:$P$10</c:f>
              <c:numCache>
                <c:formatCode>#\ ##0.0</c:formatCode>
                <c:ptCount val="7"/>
                <c:pt idx="0">
                  <c:v>1.68</c:v>
                </c:pt>
                <c:pt idx="1">
                  <c:v>1.6420060920999999</c:v>
                </c:pt>
                <c:pt idx="2">
                  <c:v>1.35656333617</c:v>
                </c:pt>
                <c:pt idx="3">
                  <c:v>1.39449310988</c:v>
                </c:pt>
                <c:pt idx="4">
                  <c:v>1.4466822829600001</c:v>
                </c:pt>
                <c:pt idx="5">
                  <c:v>1.47835827265</c:v>
                </c:pt>
                <c:pt idx="6">
                  <c:v>1.26237376299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6-47FC-B5C1-ECDEFC2140F0}"/>
            </c:ext>
          </c:extLst>
        </c:ser>
        <c:ser>
          <c:idx val="1"/>
          <c:order val="1"/>
          <c:tx>
            <c:strRef>
              <c:f>'49'!$I$11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'49'!$J$11:$P$11</c:f>
              <c:numCache>
                <c:formatCode>#\ ##0.0</c:formatCode>
                <c:ptCount val="7"/>
                <c:pt idx="0">
                  <c:v>1.97</c:v>
                </c:pt>
                <c:pt idx="1">
                  <c:v>2.3556098952200002</c:v>
                </c:pt>
                <c:pt idx="2">
                  <c:v>2.5122824125499998</c:v>
                </c:pt>
                <c:pt idx="3">
                  <c:v>2.65894411862</c:v>
                </c:pt>
                <c:pt idx="4">
                  <c:v>2.9047217496799997</c:v>
                </c:pt>
                <c:pt idx="5">
                  <c:v>2.6436189908699999</c:v>
                </c:pt>
                <c:pt idx="6">
                  <c:v>2.16565790804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6-47FC-B5C1-ECDEFC2140F0}"/>
            </c:ext>
          </c:extLst>
        </c:ser>
        <c:ser>
          <c:idx val="2"/>
          <c:order val="2"/>
          <c:tx>
            <c:strRef>
              <c:f>'49'!$I$12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'49'!$J$9:$P$9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</c:numCache>
            </c:numRef>
          </c:cat>
          <c:val>
            <c:numRef>
              <c:f>'49'!$J$12:$P$12</c:f>
              <c:numCache>
                <c:formatCode>#\ ##0.0</c:formatCode>
                <c:ptCount val="7"/>
                <c:pt idx="0">
                  <c:v>0.22</c:v>
                </c:pt>
                <c:pt idx="1">
                  <c:v>0.29134010853999998</c:v>
                </c:pt>
                <c:pt idx="2">
                  <c:v>0.23213424725999998</c:v>
                </c:pt>
                <c:pt idx="3">
                  <c:v>0.22208812566</c:v>
                </c:pt>
                <c:pt idx="4">
                  <c:v>0.19843348204000003</c:v>
                </c:pt>
                <c:pt idx="5">
                  <c:v>0.47746746405000001</c:v>
                </c:pt>
                <c:pt idx="6">
                  <c:v>0.41973034650000002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3-4F04-A7CE-EEFD62597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83913028334926E-2"/>
          <c:y val="0.89670314152407349"/>
          <c:w val="0.60735053602650158"/>
          <c:h val="9.16974747474747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'50'!$H$9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'50'!$J$7:$U$7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'50'!$J$9:$U$9</c:f>
              <c:numCache>
                <c:formatCode>#\ ##0.0</c:formatCode>
                <c:ptCount val="12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'50'!$H$8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'50'!$J$7:$U$7</c:f>
              <c:strCache>
                <c:ptCount val="12"/>
                <c:pt idx="0">
                  <c:v>І.21</c:v>
                </c:pt>
                <c:pt idx="3">
                  <c:v>IV.21</c:v>
                </c:pt>
                <c:pt idx="5">
                  <c:v>ІІ.22</c:v>
                </c:pt>
                <c:pt idx="7">
                  <c:v>IV.22</c:v>
                </c:pt>
                <c:pt idx="9">
                  <c:v>ІІ.23</c:v>
                </c:pt>
                <c:pt idx="11">
                  <c:v>IV.23</c:v>
                </c:pt>
              </c:strCache>
            </c:strRef>
          </c:cat>
          <c:val>
            <c:numRef>
              <c:f>'50'!$J$8:$U$8</c:f>
              <c:numCache>
                <c:formatCode>0%</c:formatCode>
                <c:ptCount val="12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Lbl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'50'!$I$9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'50'!$J$6:$U$6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'50'!$J$9:$U$9</c:f>
              <c:numCache>
                <c:formatCode>#\ ##0.0</c:formatCode>
                <c:ptCount val="12"/>
                <c:pt idx="0">
                  <c:v>4.25</c:v>
                </c:pt>
                <c:pt idx="1">
                  <c:v>4.4425934443099999</c:v>
                </c:pt>
                <c:pt idx="2">
                  <c:v>4.42921664118</c:v>
                </c:pt>
                <c:pt idx="3">
                  <c:v>2.969935674549999</c:v>
                </c:pt>
                <c:pt idx="4">
                  <c:v>2.69122478878</c:v>
                </c:pt>
                <c:pt idx="5">
                  <c:v>1.90355931125</c:v>
                </c:pt>
                <c:pt idx="6">
                  <c:v>2.9120624657400001</c:v>
                </c:pt>
                <c:pt idx="7">
                  <c:v>2.7329473284099999</c:v>
                </c:pt>
                <c:pt idx="8">
                  <c:v>3.1735048317699999</c:v>
                </c:pt>
                <c:pt idx="9">
                  <c:v>3.4876311516800005</c:v>
                </c:pt>
                <c:pt idx="10">
                  <c:v>3.5758993313200005</c:v>
                </c:pt>
                <c:pt idx="11">
                  <c:v>1.8777672966799983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'50'!$I$8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'50'!$J$6:$U$6</c:f>
              <c:strCache>
                <c:ptCount val="12"/>
                <c:pt idx="0">
                  <c:v>Q1.21</c:v>
                </c:pt>
                <c:pt idx="3">
                  <c:v>Q4.21</c:v>
                </c:pt>
                <c:pt idx="5">
                  <c:v>Q2.22</c:v>
                </c:pt>
                <c:pt idx="7">
                  <c:v>Q4.22</c:v>
                </c:pt>
                <c:pt idx="9">
                  <c:v>Q2.23</c:v>
                </c:pt>
                <c:pt idx="11">
                  <c:v>Q4.23</c:v>
                </c:pt>
              </c:strCache>
            </c:strRef>
          </c:cat>
          <c:val>
            <c:numRef>
              <c:f>'50'!$J$8:$U$8</c:f>
              <c:numCache>
                <c:formatCode>0%</c:formatCode>
                <c:ptCount val="12"/>
                <c:pt idx="0">
                  <c:v>1.143</c:v>
                </c:pt>
                <c:pt idx="1">
                  <c:v>1.3329677480762023</c:v>
                </c:pt>
                <c:pt idx="2">
                  <c:v>1.0412084717132675</c:v>
                </c:pt>
                <c:pt idx="3">
                  <c:v>1.0166728899498827</c:v>
                </c:pt>
                <c:pt idx="4">
                  <c:v>1.1462243929494993</c:v>
                </c:pt>
                <c:pt idx="5">
                  <c:v>1.1478432271412629</c:v>
                </c:pt>
                <c:pt idx="6">
                  <c:v>1.107667791731358</c:v>
                </c:pt>
                <c:pt idx="7">
                  <c:v>1.1071441939133015</c:v>
                </c:pt>
                <c:pt idx="8">
                  <c:v>1.0762769220285038</c:v>
                </c:pt>
                <c:pt idx="9">
                  <c:v>1.1112984890713051</c:v>
                </c:pt>
                <c:pt idx="10">
                  <c:v>1.1148527417432621</c:v>
                </c:pt>
                <c:pt idx="11">
                  <c:v>1.254197642505511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18</xdr:row>
      <xdr:rowOff>83820</xdr:rowOff>
    </xdr:from>
    <xdr:to>
      <xdr:col>5</xdr:col>
      <xdr:colOff>402698</xdr:colOff>
      <xdr:row>29</xdr:row>
      <xdr:rowOff>76320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0.34653</cdr:x>
      <cdr:y>0.04453</cdr:y>
    </cdr:from>
    <cdr:to>
      <cdr:x>0.34653</cdr:x>
      <cdr:y>0.61768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056223" y="105155"/>
          <a:ext cx="0" cy="135341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0.62505</cdr:x>
      <cdr:y>0.04196</cdr:y>
    </cdr:from>
    <cdr:to>
      <cdr:x>0.62505</cdr:x>
      <cdr:y>0.61511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905142" y="99086"/>
          <a:ext cx="0" cy="135341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0.6283</cdr:x>
      <cdr:y>0.04836</cdr:y>
    </cdr:from>
    <cdr:to>
      <cdr:x>0.6283</cdr:x>
      <cdr:y>0.62151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915048" y="114279"/>
          <a:ext cx="0" cy="13544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0.34861</cdr:x>
      <cdr:y>0.04991</cdr:y>
    </cdr:from>
    <cdr:to>
      <cdr:x>0.34861</cdr:x>
      <cdr:y>0.62306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062573" y="117949"/>
          <a:ext cx="0" cy="13544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318904</xdr:colOff>
      <xdr:row>21</xdr:row>
      <xdr:rowOff>106005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22</xdr:row>
      <xdr:rowOff>95250</xdr:rowOff>
    </xdr:from>
    <xdr:to>
      <xdr:col>6</xdr:col>
      <xdr:colOff>331604</xdr:colOff>
      <xdr:row>36</xdr:row>
      <xdr:rowOff>36155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0.32867</cdr:x>
      <cdr:y>0.04708</cdr:y>
    </cdr:from>
    <cdr:to>
      <cdr:x>0.32913</cdr:x>
      <cdr:y>0.7059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1127477" y="106037"/>
          <a:ext cx="1578" cy="14838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0.61442</cdr:x>
      <cdr:y>0.05318</cdr:y>
    </cdr:from>
    <cdr:to>
      <cdr:x>0.61442</cdr:x>
      <cdr:y>0.7055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2107701" y="119778"/>
          <a:ext cx="0" cy="14692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0.32936</cdr:x>
      <cdr:y>0.04444</cdr:y>
    </cdr:from>
    <cdr:to>
      <cdr:x>0.32982</cdr:x>
      <cdr:y>0.70326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1129851" y="100089"/>
          <a:ext cx="1578" cy="14838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0.614</cdr:x>
      <cdr:y>0.04678</cdr:y>
    </cdr:from>
    <cdr:to>
      <cdr:x>0.614</cdr:x>
      <cdr:y>0.6991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2106279" y="105364"/>
          <a:ext cx="0" cy="14692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78691</xdr:colOff>
      <xdr:row>19</xdr:row>
      <xdr:rowOff>19073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268014</xdr:colOff>
      <xdr:row>19</xdr:row>
      <xdr:rowOff>0</xdr:rowOff>
    </xdr:from>
    <xdr:to>
      <xdr:col>6</xdr:col>
      <xdr:colOff>85134</xdr:colOff>
      <xdr:row>31</xdr:row>
      <xdr:rowOff>59647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6</xdr:row>
      <xdr:rowOff>101600</xdr:rowOff>
    </xdr:from>
    <xdr:to>
      <xdr:col>5</xdr:col>
      <xdr:colOff>593583</xdr:colOff>
      <xdr:row>19</xdr:row>
      <xdr:rowOff>137243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477377</xdr:colOff>
      <xdr:row>19</xdr:row>
      <xdr:rowOff>180141</xdr:rowOff>
    </xdr:from>
    <xdr:to>
      <xdr:col>5</xdr:col>
      <xdr:colOff>575660</xdr:colOff>
      <xdr:row>33</xdr:row>
      <xdr:rowOff>26635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398462</xdr:colOff>
      <xdr:row>5</xdr:row>
      <xdr:rowOff>61912</xdr:rowOff>
    </xdr:from>
    <xdr:to>
      <xdr:col>5</xdr:col>
      <xdr:colOff>185102</xdr:colOff>
      <xdr:row>17</xdr:row>
      <xdr:rowOff>46672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17</xdr:row>
      <xdr:rowOff>88900</xdr:rowOff>
    </xdr:from>
    <xdr:to>
      <xdr:col>5</xdr:col>
      <xdr:colOff>186690</xdr:colOff>
      <xdr:row>29</xdr:row>
      <xdr:rowOff>73660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240430</xdr:colOff>
      <xdr:row>6</xdr:row>
      <xdr:rowOff>158339</xdr:rowOff>
    </xdr:from>
    <xdr:to>
      <xdr:col>5</xdr:col>
      <xdr:colOff>27070</xdr:colOff>
      <xdr:row>19</xdr:row>
      <xdr:rowOff>28799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19</xdr:row>
      <xdr:rowOff>19050</xdr:rowOff>
    </xdr:from>
    <xdr:to>
      <xdr:col>5</xdr:col>
      <xdr:colOff>27940</xdr:colOff>
      <xdr:row>31</xdr:row>
      <xdr:rowOff>73660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352340</xdr:colOff>
      <xdr:row>6</xdr:row>
      <xdr:rowOff>107723</xdr:rowOff>
    </xdr:from>
    <xdr:to>
      <xdr:col>4</xdr:col>
      <xdr:colOff>284617</xdr:colOff>
      <xdr:row>18</xdr:row>
      <xdr:rowOff>134937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311426</xdr:colOff>
      <xdr:row>18</xdr:row>
      <xdr:rowOff>178904</xdr:rowOff>
    </xdr:from>
    <xdr:to>
      <xdr:col>4</xdr:col>
      <xdr:colOff>243703</xdr:colOff>
      <xdr:row>31</xdr:row>
      <xdr:rowOff>20588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6</xdr:col>
      <xdr:colOff>12700</xdr:colOff>
      <xdr:row>31</xdr:row>
      <xdr:rowOff>150283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7</xdr:row>
      <xdr:rowOff>118798</xdr:rowOff>
    </xdr:from>
    <xdr:to>
      <xdr:col>5</xdr:col>
      <xdr:colOff>201149</xdr:colOff>
      <xdr:row>20</xdr:row>
      <xdr:rowOff>122305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275166</xdr:colOff>
      <xdr:row>21</xdr:row>
      <xdr:rowOff>105833</xdr:rowOff>
    </xdr:from>
    <xdr:to>
      <xdr:col>5</xdr:col>
      <xdr:colOff>222158</xdr:colOff>
      <xdr:row>34</xdr:row>
      <xdr:rowOff>109340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7</xdr:row>
      <xdr:rowOff>6350</xdr:rowOff>
    </xdr:from>
    <xdr:to>
      <xdr:col>4</xdr:col>
      <xdr:colOff>779780</xdr:colOff>
      <xdr:row>19</xdr:row>
      <xdr:rowOff>108537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71967</xdr:colOff>
      <xdr:row>20</xdr:row>
      <xdr:rowOff>103717</xdr:rowOff>
    </xdr:from>
    <xdr:to>
      <xdr:col>4</xdr:col>
      <xdr:colOff>819997</xdr:colOff>
      <xdr:row>33</xdr:row>
      <xdr:rowOff>28104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625725</xdr:colOff>
      <xdr:row>4</xdr:row>
      <xdr:rowOff>57979</xdr:rowOff>
    </xdr:from>
    <xdr:to>
      <xdr:col>4</xdr:col>
      <xdr:colOff>1098165</xdr:colOff>
      <xdr:row>17</xdr:row>
      <xdr:rowOff>18222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634511</xdr:colOff>
      <xdr:row>16</xdr:row>
      <xdr:rowOff>167631</xdr:rowOff>
    </xdr:from>
    <xdr:to>
      <xdr:col>4</xdr:col>
      <xdr:colOff>1106951</xdr:colOff>
      <xdr:row>29</xdr:row>
      <xdr:rowOff>101053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0.38529</cdr:x>
      <cdr:y>0.04977</cdr:y>
    </cdr:from>
    <cdr:to>
      <cdr:x>0.38552</cdr:x>
      <cdr:y>0.66312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6CA1E248-FA13-42BC-B60A-8F3441D20AA4}"/>
            </a:ext>
          </a:extLst>
        </cdr:cNvPr>
        <cdr:cNvCxnSpPr/>
      </cdr:nvCxnSpPr>
      <cdr:spPr>
        <a:xfrm xmlns:a="http://schemas.openxmlformats.org/drawingml/2006/main" flipH="1" flipV="1">
          <a:off x="1180251" y="115912"/>
          <a:ext cx="674" cy="142836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0.66432</cdr:x>
      <cdr:y>0.03367</cdr:y>
    </cdr:from>
    <cdr:to>
      <cdr:x>0.66432</cdr:x>
      <cdr:y>0.65837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2034978" y="78402"/>
          <a:ext cx="0" cy="14547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0.37394</cdr:x>
      <cdr:y>0.04793</cdr:y>
    </cdr:from>
    <cdr:to>
      <cdr:x>0.37416</cdr:x>
      <cdr:y>0.66128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6CA1E248-FA13-42BC-B60A-8F3441D20AA4}"/>
            </a:ext>
          </a:extLst>
        </cdr:cNvPr>
        <cdr:cNvCxnSpPr/>
      </cdr:nvCxnSpPr>
      <cdr:spPr>
        <a:xfrm xmlns:a="http://schemas.openxmlformats.org/drawingml/2006/main" flipH="1" flipV="1">
          <a:off x="1151785" y="112459"/>
          <a:ext cx="678" cy="143917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0.65706</cdr:x>
      <cdr:y>0.04079</cdr:y>
    </cdr:from>
    <cdr:to>
      <cdr:x>0.65706</cdr:x>
      <cdr:y>0.66549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2012742" y="94669"/>
          <a:ext cx="0" cy="144994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7</xdr:row>
      <xdr:rowOff>133351</xdr:rowOff>
    </xdr:from>
    <xdr:to>
      <xdr:col>6</xdr:col>
      <xdr:colOff>256540</xdr:colOff>
      <xdr:row>18</xdr:row>
      <xdr:rowOff>68580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243417</xdr:colOff>
      <xdr:row>19</xdr:row>
      <xdr:rowOff>148166</xdr:rowOff>
    </xdr:from>
    <xdr:to>
      <xdr:col>6</xdr:col>
      <xdr:colOff>256117</xdr:colOff>
      <xdr:row>30</xdr:row>
      <xdr:rowOff>83395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288392</xdr:colOff>
      <xdr:row>23</xdr:row>
      <xdr:rowOff>58531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589642</xdr:colOff>
      <xdr:row>25</xdr:row>
      <xdr:rowOff>22678</xdr:rowOff>
    </xdr:from>
    <xdr:to>
      <xdr:col>2</xdr:col>
      <xdr:colOff>320402</xdr:colOff>
      <xdr:row>41</xdr:row>
      <xdr:rowOff>101580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0.35275</cdr:x>
      <cdr:y>0.04529</cdr:y>
    </cdr:from>
    <cdr:to>
      <cdr:x>0.35275</cdr:x>
      <cdr:y>0.66849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1078368" y="104763"/>
          <a:ext cx="0" cy="144141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0.61966</cdr:x>
      <cdr:y>0.04274</cdr:y>
    </cdr:from>
    <cdr:to>
      <cdr:x>0.61966</cdr:x>
      <cdr:y>0.66631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1894347" y="98854"/>
          <a:ext cx="0" cy="144226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0.3501</cdr:x>
      <cdr:y>0.0386</cdr:y>
    </cdr:from>
    <cdr:to>
      <cdr:x>0.3501</cdr:x>
      <cdr:y>0.6618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1070961" y="88240"/>
          <a:ext cx="0" cy="142468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0.61993</cdr:x>
      <cdr:y>0.04274</cdr:y>
    </cdr:from>
    <cdr:to>
      <cdr:x>0.61993</cdr:x>
      <cdr:y>0.66631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1896393" y="97707"/>
          <a:ext cx="0" cy="14255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779205</xdr:colOff>
      <xdr:row>5</xdr:row>
      <xdr:rowOff>155962</xdr:rowOff>
    </xdr:from>
    <xdr:to>
      <xdr:col>3</xdr:col>
      <xdr:colOff>72074</xdr:colOff>
      <xdr:row>24</xdr:row>
      <xdr:rowOff>36855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778933</xdr:colOff>
      <xdr:row>24</xdr:row>
      <xdr:rowOff>42333</xdr:rowOff>
    </xdr:from>
    <xdr:to>
      <xdr:col>3</xdr:col>
      <xdr:colOff>71802</xdr:colOff>
      <xdr:row>42</xdr:row>
      <xdr:rowOff>126426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262348</xdr:colOff>
      <xdr:row>7</xdr:row>
      <xdr:rowOff>106517</xdr:rowOff>
    </xdr:from>
    <xdr:to>
      <xdr:col>5</xdr:col>
      <xdr:colOff>115598</xdr:colOff>
      <xdr:row>23</xdr:row>
      <xdr:rowOff>54517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24</xdr:row>
      <xdr:rowOff>12700</xdr:rowOff>
    </xdr:from>
    <xdr:to>
      <xdr:col>5</xdr:col>
      <xdr:colOff>94550</xdr:colOff>
      <xdr:row>39</xdr:row>
      <xdr:rowOff>87700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0.35474</cdr:x>
      <cdr:y>0.05639</cdr:y>
    </cdr:from>
    <cdr:to>
      <cdr:x>0.35474</cdr:x>
      <cdr:y>0.77249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296689" y="134366"/>
          <a:ext cx="0" cy="170631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0.63891</cdr:x>
      <cdr:y>0.04895</cdr:y>
    </cdr:from>
    <cdr:to>
      <cdr:x>0.63891</cdr:x>
      <cdr:y>0.7713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2335411" y="116649"/>
          <a:ext cx="0" cy="172121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0.35425</cdr:x>
      <cdr:y>0.05996</cdr:y>
    </cdr:from>
    <cdr:to>
      <cdr:x>0.35425</cdr:x>
      <cdr:y>0.77606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292013" y="140606"/>
          <a:ext cx="0" cy="167923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0.63618</cdr:x>
      <cdr:y>0.04776</cdr:y>
    </cdr:from>
    <cdr:to>
      <cdr:x>0.63618</cdr:x>
      <cdr:y>0.77502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2320258" y="111996"/>
          <a:ext cx="0" cy="170540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8</xdr:row>
      <xdr:rowOff>47626</xdr:rowOff>
    </xdr:from>
    <xdr:to>
      <xdr:col>2</xdr:col>
      <xdr:colOff>152400</xdr:colOff>
      <xdr:row>22</xdr:row>
      <xdr:rowOff>95250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22</xdr:row>
      <xdr:rowOff>120650</xdr:rowOff>
    </xdr:from>
    <xdr:to>
      <xdr:col>2</xdr:col>
      <xdr:colOff>196850</xdr:colOff>
      <xdr:row>37</xdr:row>
      <xdr:rowOff>98424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0.55625</cdr:x>
      <cdr:y>0.05738</cdr:y>
    </cdr:from>
    <cdr:to>
      <cdr:x>0.55625</cdr:x>
      <cdr:y>0.68913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2A9C92AC-837D-D266-DEF1-EB8180C0B7C9}"/>
            </a:ext>
          </a:extLst>
        </cdr:cNvPr>
        <cdr:cNvCxnSpPr/>
      </cdr:nvCxnSpPr>
      <cdr:spPr>
        <a:xfrm xmlns:a="http://schemas.openxmlformats.org/drawingml/2006/main">
          <a:off x="1695450" y="108039"/>
          <a:ext cx="0" cy="118944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505050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0.55625</cdr:x>
      <cdr:y>0.05064</cdr:y>
    </cdr:from>
    <cdr:to>
      <cdr:x>0.55625</cdr:x>
      <cdr:y>0.68239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A797FC5B-2C94-5710-60B7-3BAA13B3D991}"/>
            </a:ext>
          </a:extLst>
        </cdr:cNvPr>
        <cdr:cNvCxnSpPr/>
      </cdr:nvCxnSpPr>
      <cdr:spPr>
        <a:xfrm xmlns:a="http://schemas.openxmlformats.org/drawingml/2006/main">
          <a:off x="1695450" y="95339"/>
          <a:ext cx="0" cy="118944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505050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5</xdr:row>
      <xdr:rowOff>86361</xdr:rowOff>
    </xdr:from>
    <xdr:to>
      <xdr:col>5</xdr:col>
      <xdr:colOff>628650</xdr:colOff>
      <xdr:row>16</xdr:row>
      <xdr:rowOff>143510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17</xdr:row>
      <xdr:rowOff>25400</xdr:rowOff>
    </xdr:from>
    <xdr:to>
      <xdr:col>5</xdr:col>
      <xdr:colOff>603250</xdr:colOff>
      <xdr:row>28</xdr:row>
      <xdr:rowOff>82549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33131</xdr:colOff>
      <xdr:row>6</xdr:row>
      <xdr:rowOff>1</xdr:rowOff>
    </xdr:from>
    <xdr:to>
      <xdr:col>6</xdr:col>
      <xdr:colOff>83931</xdr:colOff>
      <xdr:row>20</xdr:row>
      <xdr:rowOff>59760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21166</xdr:colOff>
      <xdr:row>21</xdr:row>
      <xdr:rowOff>84666</xdr:rowOff>
    </xdr:from>
    <xdr:to>
      <xdr:col>6</xdr:col>
      <xdr:colOff>71966</xdr:colOff>
      <xdr:row>36</xdr:row>
      <xdr:rowOff>59758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0.35237</cdr:x>
      <cdr:y>0.03746</cdr:y>
    </cdr:from>
    <cdr:to>
      <cdr:x>0.35237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069559" y="70979"/>
          <a:ext cx="0" cy="141256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0.62829</cdr:x>
      <cdr:y>0.03834</cdr:y>
    </cdr:from>
    <cdr:to>
      <cdr:x>0.62829</cdr:x>
      <cdr:y>0.7838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907053" y="72649"/>
          <a:ext cx="0" cy="141257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0.35237</cdr:x>
      <cdr:y>0.02949</cdr:y>
    </cdr:from>
    <cdr:to>
      <cdr:x>0.35237</cdr:x>
      <cdr:y>0.77493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069559" y="55435"/>
          <a:ext cx="0" cy="140151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0.62798</cdr:x>
      <cdr:y>0.0276</cdr:y>
    </cdr:from>
    <cdr:to>
      <cdr:x>0.62798</cdr:x>
      <cdr:y>0.77306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906118" y="51886"/>
          <a:ext cx="0" cy="140153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636102</xdr:colOff>
      <xdr:row>5</xdr:row>
      <xdr:rowOff>149086</xdr:rowOff>
    </xdr:from>
    <xdr:to>
      <xdr:col>2</xdr:col>
      <xdr:colOff>542352</xdr:colOff>
      <xdr:row>22</xdr:row>
      <xdr:rowOff>61186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662607</xdr:colOff>
      <xdr:row>23</xdr:row>
      <xdr:rowOff>6626</xdr:rowOff>
    </xdr:from>
    <xdr:to>
      <xdr:col>2</xdr:col>
      <xdr:colOff>568857</xdr:colOff>
      <xdr:row>40</xdr:row>
      <xdr:rowOff>7626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7</xdr:row>
      <xdr:rowOff>49696</xdr:rowOff>
    </xdr:from>
    <xdr:to>
      <xdr:col>6</xdr:col>
      <xdr:colOff>107122</xdr:colOff>
      <xdr:row>22</xdr:row>
      <xdr:rowOff>124202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543339</xdr:colOff>
      <xdr:row>23</xdr:row>
      <xdr:rowOff>13253</xdr:rowOff>
    </xdr:from>
    <xdr:to>
      <xdr:col>6</xdr:col>
      <xdr:colOff>80618</xdr:colOff>
      <xdr:row>38</xdr:row>
      <xdr:rowOff>120889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7</xdr:row>
      <xdr:rowOff>12701</xdr:rowOff>
    </xdr:from>
    <xdr:to>
      <xdr:col>4</xdr:col>
      <xdr:colOff>488250</xdr:colOff>
      <xdr:row>17</xdr:row>
      <xdr:rowOff>151201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18</xdr:row>
      <xdr:rowOff>133350</xdr:rowOff>
    </xdr:from>
    <xdr:to>
      <xdr:col>4</xdr:col>
      <xdr:colOff>469200</xdr:colOff>
      <xdr:row>29</xdr:row>
      <xdr:rowOff>87700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214067</xdr:colOff>
      <xdr:row>6</xdr:row>
      <xdr:rowOff>164978</xdr:rowOff>
    </xdr:from>
    <xdr:to>
      <xdr:col>5</xdr:col>
      <xdr:colOff>75867</xdr:colOff>
      <xdr:row>18</xdr:row>
      <xdr:rowOff>41128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18</xdr:row>
      <xdr:rowOff>127000</xdr:rowOff>
    </xdr:from>
    <xdr:to>
      <xdr:col>4</xdr:col>
      <xdr:colOff>700000</xdr:colOff>
      <xdr:row>31</xdr:row>
      <xdr:rowOff>87950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235857</xdr:colOff>
      <xdr:row>6</xdr:row>
      <xdr:rowOff>127000</xdr:rowOff>
    </xdr:from>
    <xdr:to>
      <xdr:col>5</xdr:col>
      <xdr:colOff>322902</xdr:colOff>
      <xdr:row>17</xdr:row>
      <xdr:rowOff>148299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215405</xdr:colOff>
      <xdr:row>18</xdr:row>
      <xdr:rowOff>109024</xdr:rowOff>
    </xdr:from>
    <xdr:to>
      <xdr:col>5</xdr:col>
      <xdr:colOff>236476</xdr:colOff>
      <xdr:row>32</xdr:row>
      <xdr:rowOff>103426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254957</xdr:colOff>
      <xdr:row>6</xdr:row>
      <xdr:rowOff>164191</xdr:rowOff>
    </xdr:from>
    <xdr:to>
      <xdr:col>5</xdr:col>
      <xdr:colOff>234300</xdr:colOff>
      <xdr:row>21</xdr:row>
      <xdr:rowOff>127091</xdr:rowOff>
    </xdr:to>
    <xdr:graphicFrame macro="">
      <xdr:nvGraphicFramePr>
        <xdr:cNvPr id="2" name="Діаграма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289718</xdr:colOff>
      <xdr:row>23</xdr:row>
      <xdr:rowOff>43656</xdr:rowOff>
    </xdr:from>
    <xdr:to>
      <xdr:col>5</xdr:col>
      <xdr:colOff>269061</xdr:colOff>
      <xdr:row>40</xdr:row>
      <xdr:rowOff>30369</xdr:rowOff>
    </xdr:to>
    <xdr:graphicFrame macro="">
      <xdr:nvGraphicFramePr>
        <xdr:cNvPr id="3" name="Діаграма 4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74687</xdr:colOff>
      <xdr:row>7</xdr:row>
      <xdr:rowOff>4343</xdr:rowOff>
    </xdr:from>
    <xdr:to>
      <xdr:col>6</xdr:col>
      <xdr:colOff>477982</xdr:colOff>
      <xdr:row>19</xdr:row>
      <xdr:rowOff>122997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49870</xdr:colOff>
      <xdr:row>21</xdr:row>
      <xdr:rowOff>139508</xdr:rowOff>
    </xdr:from>
    <xdr:to>
      <xdr:col>6</xdr:col>
      <xdr:colOff>476249</xdr:colOff>
      <xdr:row>34</xdr:row>
      <xdr:rowOff>78052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126740" y="1087120"/>
          <a:ext cx="45719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210037</xdr:colOff>
      <xdr:row>7</xdr:row>
      <xdr:rowOff>80432</xdr:rowOff>
    </xdr:from>
    <xdr:to>
      <xdr:col>3</xdr:col>
      <xdr:colOff>56954</xdr:colOff>
      <xdr:row>17</xdr:row>
      <xdr:rowOff>158750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180750</xdr:colOff>
      <xdr:row>18</xdr:row>
      <xdr:rowOff>78424</xdr:rowOff>
    </xdr:from>
    <xdr:to>
      <xdr:col>3</xdr:col>
      <xdr:colOff>239581</xdr:colOff>
      <xdr:row>30</xdr:row>
      <xdr:rowOff>17201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0.62254</cdr:x>
      <cdr:y>0.05634</cdr:y>
    </cdr:from>
    <cdr:to>
      <cdr:x>0.62254</cdr:x>
      <cdr:y>0.66583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926870" y="110638"/>
          <a:ext cx="0" cy="11969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0.35489</cdr:x>
      <cdr:y>0.04739</cdr:y>
    </cdr:from>
    <cdr:to>
      <cdr:x>0.35489</cdr:x>
      <cdr:y>0.65688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1098456" y="93064"/>
          <a:ext cx="0" cy="11969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0.35456</cdr:x>
      <cdr:y>0.06216</cdr:y>
    </cdr:from>
    <cdr:to>
      <cdr:x>0.35483</cdr:x>
      <cdr:y>0.65975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 flipH="1">
          <a:off x="1172559" y="134658"/>
          <a:ext cx="893" cy="12944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0.6268</cdr:x>
      <cdr:y>0.05708</cdr:y>
    </cdr:from>
    <cdr:to>
      <cdr:x>0.6268</cdr:x>
      <cdr:y>0.65467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2072905" y="123645"/>
          <a:ext cx="0" cy="1294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6</xdr:row>
      <xdr:rowOff>79374</xdr:rowOff>
    </xdr:from>
    <xdr:to>
      <xdr:col>4</xdr:col>
      <xdr:colOff>158750</xdr:colOff>
      <xdr:row>22</xdr:row>
      <xdr:rowOff>52916</xdr:rowOff>
    </xdr:to>
    <xdr:graphicFrame macro="">
      <xdr:nvGraphicFramePr>
        <xdr:cNvPr id="2" name="Діаграма 4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600710</xdr:colOff>
      <xdr:row>21</xdr:row>
      <xdr:rowOff>36830</xdr:rowOff>
    </xdr:from>
    <xdr:to>
      <xdr:col>6</xdr:col>
      <xdr:colOff>3810</xdr:colOff>
      <xdr:row>35</xdr:row>
      <xdr:rowOff>146473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</xdr:colOff>
      <xdr:row>6</xdr:row>
      <xdr:rowOff>163830</xdr:rowOff>
    </xdr:from>
    <xdr:to>
      <xdr:col>6</xdr:col>
      <xdr:colOff>46990</xdr:colOff>
      <xdr:row>21</xdr:row>
      <xdr:rowOff>95673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611187</xdr:colOff>
      <xdr:row>8</xdr:row>
      <xdr:rowOff>9525</xdr:rowOff>
    </xdr:from>
    <xdr:to>
      <xdr:col>6</xdr:col>
      <xdr:colOff>14287</xdr:colOff>
      <xdr:row>19</xdr:row>
      <xdr:rowOff>111125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20</xdr:row>
      <xdr:rowOff>15875</xdr:rowOff>
    </xdr:from>
    <xdr:to>
      <xdr:col>5</xdr:col>
      <xdr:colOff>554037</xdr:colOff>
      <xdr:row>31</xdr:row>
      <xdr:rowOff>117475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373063</xdr:colOff>
      <xdr:row>7</xdr:row>
      <xdr:rowOff>31750</xdr:rowOff>
    </xdr:from>
    <xdr:to>
      <xdr:col>5</xdr:col>
      <xdr:colOff>385763</xdr:colOff>
      <xdr:row>17</xdr:row>
      <xdr:rowOff>136737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18</xdr:row>
      <xdr:rowOff>79513</xdr:rowOff>
    </xdr:from>
    <xdr:to>
      <xdr:col>5</xdr:col>
      <xdr:colOff>469900</xdr:colOff>
      <xdr:row>28</xdr:row>
      <xdr:rowOff>184500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589280</xdr:colOff>
      <xdr:row>7</xdr:row>
      <xdr:rowOff>168911</xdr:rowOff>
    </xdr:from>
    <xdr:to>
      <xdr:col>5</xdr:col>
      <xdr:colOff>601980</xdr:colOff>
      <xdr:row>19</xdr:row>
      <xdr:rowOff>171451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546847</xdr:colOff>
      <xdr:row>20</xdr:row>
      <xdr:rowOff>143436</xdr:rowOff>
    </xdr:from>
    <xdr:to>
      <xdr:col>5</xdr:col>
      <xdr:colOff>559547</xdr:colOff>
      <xdr:row>32</xdr:row>
      <xdr:rowOff>145975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76798</xdr:colOff>
      <xdr:row>6</xdr:row>
      <xdr:rowOff>127449</xdr:rowOff>
    </xdr:from>
    <xdr:to>
      <xdr:col>6</xdr:col>
      <xdr:colOff>89498</xdr:colOff>
      <xdr:row>18</xdr:row>
      <xdr:rowOff>129989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156818</xdr:colOff>
      <xdr:row>18</xdr:row>
      <xdr:rowOff>136110</xdr:rowOff>
    </xdr:from>
    <xdr:to>
      <xdr:col>6</xdr:col>
      <xdr:colOff>169518</xdr:colOff>
      <xdr:row>30</xdr:row>
      <xdr:rowOff>138651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6</xdr:col>
      <xdr:colOff>12700</xdr:colOff>
      <xdr:row>31</xdr:row>
      <xdr:rowOff>28500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19</xdr:row>
      <xdr:rowOff>123825</xdr:rowOff>
    </xdr:from>
    <xdr:to>
      <xdr:col>6</xdr:col>
      <xdr:colOff>114300</xdr:colOff>
      <xdr:row>30</xdr:row>
      <xdr:rowOff>152325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298449</xdr:colOff>
      <xdr:row>6</xdr:row>
      <xdr:rowOff>25400</xdr:rowOff>
    </xdr:from>
    <xdr:to>
      <xdr:col>5</xdr:col>
      <xdr:colOff>311149</xdr:colOff>
      <xdr:row>19</xdr:row>
      <xdr:rowOff>112408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349623</xdr:colOff>
      <xdr:row>19</xdr:row>
      <xdr:rowOff>170329</xdr:rowOff>
    </xdr:from>
    <xdr:to>
      <xdr:col>5</xdr:col>
      <xdr:colOff>362323</xdr:colOff>
      <xdr:row>33</xdr:row>
      <xdr:rowOff>78042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310661</xdr:colOff>
      <xdr:row>6</xdr:row>
      <xdr:rowOff>123093</xdr:rowOff>
    </xdr:from>
    <xdr:to>
      <xdr:col>5</xdr:col>
      <xdr:colOff>281354</xdr:colOff>
      <xdr:row>18</xdr:row>
      <xdr:rowOff>150307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365513</xdr:colOff>
      <xdr:row>19</xdr:row>
      <xdr:rowOff>49561</xdr:rowOff>
    </xdr:from>
    <xdr:to>
      <xdr:col>5</xdr:col>
      <xdr:colOff>336206</xdr:colOff>
      <xdr:row>31</xdr:row>
      <xdr:rowOff>76776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1F23C84E-1D34-4F9D-B606-815DCB7EF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7795</xdr:colOff>
      <xdr:row>7</xdr:row>
      <xdr:rowOff>43849</xdr:rowOff>
    </xdr:from>
    <xdr:to>
      <xdr:col>6</xdr:col>
      <xdr:colOff>37976</xdr:colOff>
      <xdr:row>18</xdr:row>
      <xdr:rowOff>90217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6</xdr:col>
      <xdr:colOff>30181</xdr:colOff>
      <xdr:row>30</xdr:row>
      <xdr:rowOff>46368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7795</xdr:colOff>
      <xdr:row>7</xdr:row>
      <xdr:rowOff>43849</xdr:rowOff>
    </xdr:from>
    <xdr:to>
      <xdr:col>6</xdr:col>
      <xdr:colOff>37976</xdr:colOff>
      <xdr:row>19</xdr:row>
      <xdr:rowOff>9289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29308</xdr:colOff>
      <xdr:row>19</xdr:row>
      <xdr:rowOff>70339</xdr:rowOff>
    </xdr:from>
    <xdr:to>
      <xdr:col>6</xdr:col>
      <xdr:colOff>59489</xdr:colOff>
      <xdr:row>31</xdr:row>
      <xdr:rowOff>35779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0.66249</cdr:x>
      <cdr:y>0.04864</cdr:y>
    </cdr:from>
    <cdr:to>
      <cdr:x>0.66249</cdr:x>
      <cdr:y>0.81493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2090153" y="93682"/>
          <a:ext cx="0" cy="1476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0.37692</cdr:x>
      <cdr:y>0.05397</cdr:y>
    </cdr:from>
    <cdr:to>
      <cdr:x>0.37692</cdr:x>
      <cdr:y>0.82026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189168" y="103963"/>
          <a:ext cx="0" cy="14760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0.66697</cdr:x>
      <cdr:y>0.0547</cdr:y>
    </cdr:from>
    <cdr:to>
      <cdr:x>0.66697</cdr:x>
      <cdr:y>0.82098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2085208" y="105354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0.37603</cdr:x>
      <cdr:y>0.05224</cdr:y>
    </cdr:from>
    <cdr:to>
      <cdr:x>0.37603</cdr:x>
      <cdr:y>0.81852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175614" y="100623"/>
          <a:ext cx="0" cy="14759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19</xdr:row>
      <xdr:rowOff>131885</xdr:rowOff>
    </xdr:from>
    <xdr:to>
      <xdr:col>6</xdr:col>
      <xdr:colOff>107950</xdr:colOff>
      <xdr:row>30</xdr:row>
      <xdr:rowOff>160385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0.34489</cdr:x>
      <cdr:y>0.05311</cdr:y>
    </cdr:from>
    <cdr:to>
      <cdr:x>0.34489</cdr:x>
      <cdr:y>0.74802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53088" y="112804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0.62576</cdr:x>
      <cdr:y>0.05221</cdr:y>
    </cdr:from>
    <cdr:to>
      <cdr:x>0.62576</cdr:x>
      <cdr:y>0.74712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910688" y="110894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0.34489</cdr:x>
      <cdr:y>0.05311</cdr:y>
    </cdr:from>
    <cdr:to>
      <cdr:x>0.34489</cdr:x>
      <cdr:y>0.74802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53088" y="112804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0.62576</cdr:x>
      <cdr:y>0.05221</cdr:y>
    </cdr:from>
    <cdr:to>
      <cdr:x>0.62576</cdr:x>
      <cdr:y>0.74712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910688" y="110894"/>
          <a:ext cx="0" cy="147598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554182</xdr:colOff>
      <xdr:row>7</xdr:row>
      <xdr:rowOff>164523</xdr:rowOff>
    </xdr:from>
    <xdr:to>
      <xdr:col>5</xdr:col>
      <xdr:colOff>545015</xdr:colOff>
      <xdr:row>18</xdr:row>
      <xdr:rowOff>49023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493569</xdr:colOff>
      <xdr:row>19</xdr:row>
      <xdr:rowOff>138546</xdr:rowOff>
    </xdr:from>
    <xdr:to>
      <xdr:col>5</xdr:col>
      <xdr:colOff>484402</xdr:colOff>
      <xdr:row>30</xdr:row>
      <xdr:rowOff>23046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6</xdr:row>
      <xdr:rowOff>173355</xdr:rowOff>
    </xdr:from>
    <xdr:to>
      <xdr:col>5</xdr:col>
      <xdr:colOff>148590</xdr:colOff>
      <xdr:row>19</xdr:row>
      <xdr:rowOff>142875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151761</xdr:colOff>
      <xdr:row>20</xdr:row>
      <xdr:rowOff>55912</xdr:rowOff>
    </xdr:from>
    <xdr:to>
      <xdr:col>5</xdr:col>
      <xdr:colOff>151761</xdr:colOff>
      <xdr:row>33</xdr:row>
      <xdr:rowOff>25431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18</xdr:row>
      <xdr:rowOff>89535</xdr:rowOff>
    </xdr:from>
    <xdr:to>
      <xdr:col>5</xdr:col>
      <xdr:colOff>390883</xdr:colOff>
      <xdr:row>28</xdr:row>
      <xdr:rowOff>164535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80433</xdr:colOff>
      <xdr:row>5</xdr:row>
      <xdr:rowOff>162982</xdr:rowOff>
    </xdr:from>
    <xdr:to>
      <xdr:col>6</xdr:col>
      <xdr:colOff>71266</xdr:colOff>
      <xdr:row>17</xdr:row>
      <xdr:rowOff>15239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173566</xdr:rowOff>
    </xdr:from>
    <xdr:to>
      <xdr:col>5</xdr:col>
      <xdr:colOff>600433</xdr:colOff>
      <xdr:row>29</xdr:row>
      <xdr:rowOff>17916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8</xdr:row>
      <xdr:rowOff>95251</xdr:rowOff>
    </xdr:from>
    <xdr:to>
      <xdr:col>6</xdr:col>
      <xdr:colOff>85725</xdr:colOff>
      <xdr:row>20</xdr:row>
      <xdr:rowOff>141818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44162</xdr:colOff>
      <xdr:row>22</xdr:row>
      <xdr:rowOff>99580</xdr:rowOff>
    </xdr:from>
    <xdr:to>
      <xdr:col>6</xdr:col>
      <xdr:colOff>56862</xdr:colOff>
      <xdr:row>34</xdr:row>
      <xdr:rowOff>146147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0.3742</cdr:x>
      <cdr:y>0.0489</cdr:y>
    </cdr:from>
    <cdr:to>
      <cdr:x>0.3742</cdr:x>
      <cdr:y>0.7075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151525" y="114068"/>
          <a:ext cx="0" cy="15362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0.66165</cdr:x>
      <cdr:y>0.05054</cdr:y>
    </cdr:from>
    <cdr:to>
      <cdr:x>0.66165</cdr:x>
      <cdr:y>0.70914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036058" y="117890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0.3794</cdr:x>
      <cdr:y>0.03432</cdr:y>
    </cdr:from>
    <cdr:to>
      <cdr:x>0.3794</cdr:x>
      <cdr:y>0.69292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167517" y="80055"/>
          <a:ext cx="0" cy="15362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0.66337</cdr:x>
      <cdr:y>0.03736</cdr:y>
    </cdr:from>
    <cdr:to>
      <cdr:x>0.66337</cdr:x>
      <cdr:y>0.69596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035630" y="87145"/>
          <a:ext cx="0" cy="15362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74543</xdr:colOff>
      <xdr:row>17</xdr:row>
      <xdr:rowOff>126725</xdr:rowOff>
    </xdr:from>
    <xdr:to>
      <xdr:col>6</xdr:col>
      <xdr:colOff>87243</xdr:colOff>
      <xdr:row>28</xdr:row>
      <xdr:rowOff>92858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0.62621</cdr:x>
      <cdr:y>0.05284</cdr:y>
    </cdr:from>
    <cdr:to>
      <cdr:x>0.62621</cdr:x>
      <cdr:y>0.73161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921609" y="108724"/>
          <a:ext cx="0" cy="13966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0.35993</cdr:x>
      <cdr:y>0.05724</cdr:y>
    </cdr:from>
    <cdr:to>
      <cdr:x>0.35993</cdr:x>
      <cdr:y>0.73602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1104494" y="117782"/>
          <a:ext cx="0" cy="13966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0.62658</cdr:x>
      <cdr:y>0.04089</cdr:y>
    </cdr:from>
    <cdr:to>
      <cdr:x>0.62658</cdr:x>
      <cdr:y>0.73937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922756" y="84300"/>
          <a:ext cx="0" cy="14400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0.36009</cdr:x>
      <cdr:y>0.04202</cdr:y>
    </cdr:from>
    <cdr:to>
      <cdr:x>0.36009</cdr:x>
      <cdr:y>0.7405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104974" y="86630"/>
          <a:ext cx="0" cy="14400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0</xdr:colOff>
      <xdr:row>18</xdr:row>
      <xdr:rowOff>147320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513405</xdr:colOff>
      <xdr:row>20</xdr:row>
      <xdr:rowOff>27021</xdr:rowOff>
    </xdr:from>
    <xdr:to>
      <xdr:col>5</xdr:col>
      <xdr:colOff>513405</xdr:colOff>
      <xdr:row>32</xdr:row>
      <xdr:rowOff>172180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5</xdr:row>
      <xdr:rowOff>120650</xdr:rowOff>
    </xdr:from>
    <xdr:to>
      <xdr:col>5</xdr:col>
      <xdr:colOff>234950</xdr:colOff>
      <xdr:row>19</xdr:row>
      <xdr:rowOff>151553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329023</xdr:colOff>
      <xdr:row>19</xdr:row>
      <xdr:rowOff>93117</xdr:rowOff>
    </xdr:from>
    <xdr:to>
      <xdr:col>5</xdr:col>
      <xdr:colOff>265523</xdr:colOff>
      <xdr:row>33</xdr:row>
      <xdr:rowOff>144954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1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NBU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C55"/>
  <sheetViews>
    <sheetView showGridLines="0" tabSelected="1" zoomScale="120" zoomScaleNormal="120" workbookViewId="0"/>
  </sheetViews>
  <sheetFormatPr defaultRowHeight="14.4" x14ac:dyDescent="0.3"/>
  <cols>
    <col min="1" max="1" width="8.88671875" style="8"/>
    <col min="2" max="2" width="75.44140625" style="8" customWidth="1"/>
    <col min="3" max="3" width="75.5546875" style="8" customWidth="1"/>
  </cols>
  <sheetData>
    <row r="1" spans="1:3" x14ac:dyDescent="0.3">
      <c r="B1" s="179" t="s">
        <v>298</v>
      </c>
      <c r="C1" s="179" t="s">
        <v>539</v>
      </c>
    </row>
    <row r="2" spans="1:3" x14ac:dyDescent="0.3">
      <c r="A2" s="180">
        <v>1</v>
      </c>
      <c r="B2" s="33" t="str">
        <f ca="1">INDIRECT(CONCATENATE("'",A2,"'!B1"))</f>
        <v>Структура активів фінансового сектору, млрд грн</v>
      </c>
      <c r="C2" s="33" t="str">
        <f ca="1">INDIRECT(CONCATENATE("'",A2,"'!B2"))</f>
        <v>Asset structure of the financial sector, UAH billions</v>
      </c>
    </row>
    <row r="3" spans="1:3" x14ac:dyDescent="0.3">
      <c r="A3" s="180">
        <v>2</v>
      </c>
      <c r="B3" s="33" t="str">
        <f t="shared" ref="B3:B53" ca="1" si="0">INDIRECT(CONCATENATE("'",A3,"'!B1"))</f>
        <v>Кількість надавачів фінансових послуг</v>
      </c>
      <c r="C3" s="33" t="str">
        <f t="shared" ref="C3:C53" ca="1" si="1">INDIRECT(CONCATENATE("'",A3,"'!B2"))</f>
        <v>Number of financial service providers</v>
      </c>
    </row>
    <row r="4" spans="1:3" x14ac:dyDescent="0.3">
      <c r="A4" s="180">
        <v>3</v>
      </c>
      <c r="B4" s="33" t="str">
        <f t="shared" ca="1" si="0"/>
        <v>Чистий фінансовий результат надавачів небанківських фінансових послуг, млн грн</v>
      </c>
      <c r="C4" s="33" t="str">
        <f t="shared" ca="1" si="1"/>
        <v>Net profit/loss of providers of non-banking financial services, UAH millions</v>
      </c>
    </row>
    <row r="5" spans="1:3" x14ac:dyDescent="0.3">
      <c r="A5" s="180">
        <v>4</v>
      </c>
      <c r="B5" s="33" t="str">
        <f t="shared" ca="1" si="0"/>
        <v>Частка активів десяти найбільших установ у сегментах</v>
      </c>
      <c r="C5" s="33" t="str">
        <f t="shared" ca="1" si="1"/>
        <v>Share of assets of the TOP 10 institutions in the segments</v>
      </c>
    </row>
    <row r="6" spans="1:3" x14ac:dyDescent="0.3">
      <c r="A6" s="180">
        <v>5</v>
      </c>
      <c r="B6" s="33" t="str">
        <f t="shared" ca="1" si="0"/>
        <v>Обсяг активів страховиків та їхня кількість, млрд грн</v>
      </c>
      <c r="C6" s="33" t="str">
        <f t="shared" ca="1" si="1"/>
        <v>Number of insurers and their assets, UAH billions</v>
      </c>
    </row>
    <row r="7" spans="1:3" x14ac:dyDescent="0.3">
      <c r="A7" s="180">
        <v>6</v>
      </c>
      <c r="B7" s="33" t="str">
        <f t="shared" ca="1" si="0"/>
        <v>Структура прийнятних активів на покриття резервів страховиків, млрд грн</v>
      </c>
      <c r="C7" s="33" t="str">
        <f t="shared" ca="1" si="1"/>
        <v>Structure of assets eligible to cover insurers’ reserves, UAH billions</v>
      </c>
    </row>
    <row r="8" spans="1:3" x14ac:dyDescent="0.3">
      <c r="A8" s="180">
        <v>7</v>
      </c>
      <c r="B8" s="33" t="str">
        <f t="shared" ca="1" si="0"/>
        <v>Структура активів страховиків життя</v>
      </c>
      <c r="C8" s="33" t="str">
        <f t="shared" ca="1" si="1"/>
        <v>Assets breakdown of life insurers</v>
      </c>
    </row>
    <row r="9" spans="1:3" x14ac:dyDescent="0.3">
      <c r="A9" s="180">
        <v>8</v>
      </c>
      <c r="B9" s="33" t="str">
        <f t="shared" ca="1" si="0"/>
        <v>Структура активів ризикових страховиків</v>
      </c>
      <c r="C9" s="33" t="str">
        <f t="shared" ca="1" si="1"/>
        <v>Assets breakdown of non-life insurers</v>
      </c>
    </row>
    <row r="10" spans="1:3" x14ac:dyDescent="0.3">
      <c r="A10" s="180">
        <v>9</v>
      </c>
      <c r="B10" s="33" t="str">
        <f t="shared" ca="1" si="0"/>
        <v>Премії та рівень виплат за видами страхування, млрд грн</v>
      </c>
      <c r="C10" s="33" t="str">
        <f t="shared" ca="1" si="1"/>
        <v>Premiums and ratio of claims paid by type of insurance, UAH billions</v>
      </c>
    </row>
    <row r="11" spans="1:3" x14ac:dyDescent="0.3">
      <c r="A11" s="180">
        <v>10</v>
      </c>
      <c r="B11" s="33" t="str">
        <f t="shared" ca="1" si="0"/>
        <v>Премії, належні перестраховикам, рівень виплат та коефіцієнт утримання, млрд грн</v>
      </c>
      <c r="C11" s="33" t="str">
        <f t="shared" ca="1" si="1"/>
        <v>Premiums ceded to reinsurers, ratio of claims paid and retention rate, UAH billions</v>
      </c>
    </row>
    <row r="12" spans="1:3" x14ac:dyDescent="0.3">
      <c r="A12" s="180">
        <v>11</v>
      </c>
      <c r="B12" s="33" t="str">
        <f t="shared" ca="1" si="0"/>
        <v>Страхові премії та виплати за найпоширенішими видами страхування за 2023 рік, млрд грн</v>
      </c>
      <c r="C12" s="33" t="str">
        <f t="shared" ca="1" si="1"/>
        <v>Breakdown of insurance premiums and claim payments by most popular types of insurance in 2023, UAH billions</v>
      </c>
    </row>
    <row r="13" spans="1:3" x14ac:dyDescent="0.3">
      <c r="A13" s="180">
        <v>12</v>
      </c>
      <c r="B13" s="33" t="str">
        <f t="shared" ca="1" si="0"/>
        <v>Страхові премії за найбільшими видами страхування, І квартал 2021 року = 100%</v>
      </c>
      <c r="C13" s="33" t="str">
        <f t="shared" ca="1" si="1"/>
        <v>Breakdown of insurance premiums by most types of insurance, Q1 2021 = 100%</v>
      </c>
    </row>
    <row r="14" spans="1:3" x14ac:dyDescent="0.3">
      <c r="A14" s="180">
        <v>13</v>
      </c>
      <c r="B14" s="33" t="str">
        <f t="shared" ca="1" si="0"/>
        <v>Валові страхові премії за видами страхування (без вхідного перестрахування), І квартал 2021 року = 100%</v>
      </c>
      <c r="C14" s="33" t="str">
        <f t="shared" ca="1" si="1"/>
        <v>Net insurance premiums by types of insurance (without input reinsurance), Q1 2021 = 100%</v>
      </c>
    </row>
    <row r="15" spans="1:3" x14ac:dyDescent="0.3">
      <c r="A15" s="180">
        <v>14</v>
      </c>
      <c r="B15" s="33" t="str">
        <f t="shared" ca="1" si="0"/>
        <v>Премії з ризикового страхування в розрізі типів страхувальників, І квартал 2021 року = 100%</v>
      </c>
      <c r="C15" s="33" t="str">
        <f t="shared" ca="1" si="1"/>
        <v>Non-life insurance premiums in terms of types of policyholders, Q1 2021 = 100%</v>
      </c>
    </row>
    <row r="16" spans="1:3" x14ac:dyDescent="0.3">
      <c r="A16" s="180">
        <v>15</v>
      </c>
      <c r="B16" s="33" t="str">
        <f t="shared" ca="1" si="0"/>
        <v>Структура страхових премій за основними видами страхування, млрд грн</v>
      </c>
      <c r="C16" s="33" t="str">
        <f t="shared" ca="1" si="1"/>
        <v>Structure of insurance premiums by major types of insurance, UAH billions</v>
      </c>
    </row>
    <row r="17" spans="1:3" x14ac:dyDescent="0.3">
      <c r="A17" s="180">
        <v>16</v>
      </c>
      <c r="B17" s="33" t="str">
        <f t="shared" ca="1" si="0"/>
        <v>Коефіцієнти резервування добровільного страхування</v>
      </c>
      <c r="C17" s="33" t="str">
        <f t="shared" ca="1" si="1"/>
        <v>Loss reserve ratios of voluntary insurance</v>
      </c>
    </row>
    <row r="18" spans="1:3" x14ac:dyDescent="0.3">
      <c r="A18" s="180">
        <v>17</v>
      </c>
      <c r="B18" s="33" t="str">
        <f t="shared" ca="1" si="0"/>
        <v>Коефіцієнти резервування обов’язкового страхування</v>
      </c>
      <c r="C18" s="33" t="str">
        <f t="shared" ca="1" si="1"/>
        <v>Loss reserve ratios of compulsory insurance</v>
      </c>
    </row>
    <row r="19" spans="1:3" x14ac:dyDescent="0.3">
      <c r="A19" s="180">
        <v>18</v>
      </c>
      <c r="B19" s="33" t="str">
        <f t="shared" ca="1" si="0"/>
        <v>Частка премій з обов’язкового страхування та коефіцієнти збитковості (loss ratio) ризикового страхування</v>
      </c>
      <c r="C19" s="33" t="str">
        <f t="shared" ca="1" si="1"/>
        <v>Share of compulsory insurance premiums and loss ratio of non-life insurance</v>
      </c>
    </row>
    <row r="20" spans="1:3" x14ac:dyDescent="0.3">
      <c r="A20" s="180">
        <v>19</v>
      </c>
      <c r="B20" s="33" t="str">
        <f t="shared" ca="1" si="0"/>
        <v>Динаміка коефіцієнтів збитковості (loss ratio) основних видів страхування</v>
      </c>
      <c r="C20" s="33" t="str">
        <f t="shared" ca="1" si="1"/>
        <v>Loss ratio dynamics for key insurance types</v>
      </c>
    </row>
    <row r="21" spans="1:3" x14ac:dyDescent="0.3">
      <c r="A21" s="180">
        <v>20</v>
      </c>
      <c r="B21" s="33" t="str">
        <f t="shared" ca="1" si="0"/>
        <v>Фінансовий результат наростаючим підсумком і показники операційної діяльності ризикових страховиків, млрд грн</v>
      </c>
      <c r="C21" s="33" t="str">
        <f t="shared" ca="1" si="1"/>
        <v>Cumulative profit or loss and operating performance indicators of non-life insurers, UAH billions</v>
      </c>
    </row>
    <row r="22" spans="1:3" x14ac:dyDescent="0.3">
      <c r="A22" s="180">
        <v>21</v>
      </c>
      <c r="B22" s="33" t="str">
        <f t="shared" ca="1" si="0"/>
        <v>Фінансовий результат наростаючим підсумком і прибутковість ризикових страховиків, млрд грн</v>
      </c>
      <c r="C22" s="33" t="str">
        <f t="shared" ca="1" si="1"/>
        <v>Financial performance of non-life insurers on a cumulative basis, UAH billions</v>
      </c>
    </row>
    <row r="23" spans="1:3" x14ac:dyDescent="0.3">
      <c r="A23" s="180">
        <v>22</v>
      </c>
      <c r="B23" s="33" t="str">
        <f t="shared" ca="1" si="0"/>
        <v>Показники операційної діяльності ризикових страховиків у брутто та нетто вимірах</v>
      </c>
      <c r="C23" s="33" t="str">
        <f t="shared" ca="1" si="1"/>
        <v>Net and gross performance indicators of non-life insurers</v>
      </c>
    </row>
    <row r="24" spans="1:3" x14ac:dyDescent="0.3">
      <c r="A24" s="180">
        <v>23</v>
      </c>
      <c r="B24" s="33" t="str">
        <f t="shared" ca="1" si="0"/>
        <v>Розподіл страховиків за рентабельністю активів</v>
      </c>
      <c r="C24" s="33" t="str">
        <f t="shared" ca="1" si="1"/>
        <v>Distribution of insurers by return on assets</v>
      </c>
    </row>
    <row r="25" spans="1:3" x14ac:dyDescent="0.3">
      <c r="A25" s="180">
        <v>24</v>
      </c>
      <c r="B25" s="33" t="str">
        <f t="shared" ca="1" si="0"/>
        <v>Фінансовий результат наростаючим підсумком і прибутковість страховиків життя, млрд грн</v>
      </c>
      <c r="C25" s="33" t="str">
        <f t="shared" ca="1" si="1"/>
        <v>Financial performance of life insurers on a cumulative basis, UAH billions</v>
      </c>
    </row>
    <row r="26" spans="1:3" x14ac:dyDescent="0.3">
      <c r="A26" s="180">
        <v>25</v>
      </c>
      <c r="B26" s="33" t="str">
        <f t="shared" ca="1" si="0"/>
        <v>Декомпозиція чистого фінансового результату страховиків, млрд грн</v>
      </c>
      <c r="C26" s="33" t="str">
        <f t="shared" ca="1" si="1"/>
        <v>Decomposition of insurers' net income, UAH billions</v>
      </c>
    </row>
    <row r="27" spans="1:3" x14ac:dyDescent="0.3">
      <c r="A27" s="180">
        <v>26</v>
      </c>
      <c r="B27" s="33" t="str">
        <f t="shared" ca="1" si="0"/>
        <v>Розподіл кількості компаній і розміру активів страховиків* за співвідношенням прийнятних активів та нормативного запасу платоспроможності на 1 січня 2024 року</v>
      </c>
      <c r="C27" s="33" t="str">
        <f t="shared" ca="1" si="1"/>
        <v>Distribution of number and assets of insurers by ratio of eligible assets to required solvency margin, as of 1 January 2024</v>
      </c>
    </row>
    <row r="28" spans="1:3" x14ac:dyDescent="0.3">
      <c r="A28" s="180">
        <v>27</v>
      </c>
      <c r="B28" s="33" t="str">
        <f t="shared" ca="1" si="0"/>
        <v>Розподіл активів страховиків* за співвідношенням прийнятних активів та нормативного запасу платоспроможності</v>
      </c>
      <c r="C28" s="33" t="str">
        <f t="shared" ca="1" si="1"/>
        <v>Distribution of insurers’ assets by ratio of eligible assets to required solvency margin</v>
      </c>
    </row>
    <row r="29" spans="1:3" x14ac:dyDescent="0.3">
      <c r="A29" s="180">
        <v>28</v>
      </c>
      <c r="B29" s="33" t="str">
        <f t="shared" ca="1" si="0"/>
        <v>Загальні активи кредитних спілок (КС) та частка членів кредитних спілок, які  отримали кредити, млрд грн</v>
      </c>
      <c r="C29" s="33" t="str">
        <f t="shared" ca="1" si="1"/>
        <v>Total assets of credit unions (CU) and share of credit union members who took out loans, UAH billions</v>
      </c>
    </row>
    <row r="30" spans="1:3" x14ac:dyDescent="0.3">
      <c r="A30" s="180">
        <v>29</v>
      </c>
      <c r="B30" s="33" t="str">
        <f t="shared" ca="1" si="0"/>
        <v>Структура основної суми заборгованості за кредитами членів кредитних спілок, млрд грн</v>
      </c>
      <c r="C30" s="33" t="str">
        <f t="shared" ca="1" si="1"/>
        <v>Structure of the principal amount of the share of СU members debt on loans, UAH billions</v>
      </c>
    </row>
    <row r="31" spans="1:3" x14ac:dyDescent="0.3">
      <c r="A31" s="180">
        <v>30</v>
      </c>
      <c r="B31" s="33" t="str">
        <f t="shared" ca="1" si="0"/>
        <v>Зобов’язання та власний капітал, млн грн</v>
      </c>
      <c r="C31" s="33" t="str">
        <f t="shared" ca="1" si="1"/>
        <v>Liabilities and equity, UAH millions</v>
      </c>
    </row>
    <row r="32" spans="1:3" x14ac:dyDescent="0.3">
      <c r="A32" s="180">
        <v>31</v>
      </c>
      <c r="B32" s="33" t="str">
        <f t="shared" ca="1" si="0"/>
        <v>Середні процентні ставки за непогашеними кредитами та депозитами членів КС</v>
      </c>
      <c r="C32" s="33" t="str">
        <f t="shared" ca="1" si="1"/>
        <v>Average interest rates on outstanding loans and deposits of CU members</v>
      </c>
    </row>
    <row r="33" spans="1:3" x14ac:dyDescent="0.3">
      <c r="A33" s="180">
        <v>32</v>
      </c>
      <c r="B33" s="33" t="str">
        <f t="shared" ca="1" si="0"/>
        <v>Операційна ефективність діяльності кредитних спілок (наростаючим підсумком)</v>
      </c>
      <c r="C33" s="33" t="str">
        <f t="shared" ca="1" si="1"/>
        <v>Operational efficiency on cumulative basis</v>
      </c>
    </row>
    <row r="34" spans="1:3" x14ac:dyDescent="0.3">
      <c r="A34" s="180">
        <v>33</v>
      </c>
      <c r="B34" s="33" t="str">
        <f t="shared" ca="1" si="0"/>
        <v>Розподіл нормативів достатності основного капіталу за часткою активів кредитних спілок</v>
      </c>
      <c r="C34" s="33" t="str">
        <f t="shared" ca="1" si="1"/>
        <v>Distribution of banks’ core capital adequacy standards by CU’s assets</v>
      </c>
    </row>
    <row r="35" spans="1:3" x14ac:dyDescent="0.3">
      <c r="A35" s="180">
        <v>34</v>
      </c>
      <c r="B35" s="33" t="str">
        <f t="shared" ca="1" si="0"/>
        <v>Структура активів фінансових компаній, млрд грн</v>
      </c>
      <c r="C35" s="33" t="str">
        <f t="shared" ca="1" si="1"/>
        <v>Finance companies’ asset structure, UAH billions</v>
      </c>
    </row>
    <row r="36" spans="1:3" x14ac:dyDescent="0.3">
      <c r="A36" s="180">
        <v>35</v>
      </c>
      <c r="B36" s="33" t="str">
        <f t="shared" ca="1" si="0"/>
        <v>Структура зобов’язань фінансових компаній, млрд грн</v>
      </c>
      <c r="C36" s="33" t="str">
        <f t="shared" ca="1" si="1"/>
        <v>Composition of finance companies’ equity and liabilities, UAH billions</v>
      </c>
    </row>
    <row r="37" spans="1:3" x14ac:dyDescent="0.3">
      <c r="A37" s="180">
        <v>36</v>
      </c>
      <c r="B37" s="33" t="str">
        <f t="shared" ca="1" si="0"/>
        <v>Обсяги наданих фінансових послуг фінансовими компаніями за видами послуг (за квартал), млрд грн</v>
      </c>
      <c r="C37" s="33" t="str">
        <f t="shared" ca="1" si="1"/>
        <v>Financial services provided by finance companies, by type of service (quarterly data), UAH billions</v>
      </c>
    </row>
    <row r="38" spans="1:3" x14ac:dyDescent="0.3">
      <c r="A38" s="180">
        <v>37</v>
      </c>
      <c r="B38" s="33" t="str">
        <f t="shared" ca="1" si="0"/>
        <v>Обсяги наданих фінансових послуг фінансовими компаніями за видами послуг, ІV кв. 2021 = 100%</v>
      </c>
      <c r="C38" s="33" t="str">
        <f t="shared" ca="1" si="1"/>
        <v>Financial services provided by finance companies, by type of service (quarterly data), Q4 2021 = 100%</v>
      </c>
    </row>
    <row r="39" spans="1:3" x14ac:dyDescent="0.3">
      <c r="A39" s="180">
        <v>38</v>
      </c>
      <c r="B39" s="33" t="str">
        <f t="shared" ca="1" si="0"/>
        <v>Залишки валових кредитів фінансових компаній, млрд грн</v>
      </c>
      <c r="C39" s="33" t="str">
        <f t="shared" ca="1" si="1"/>
        <v>Gross outstanding loans of finance companies, UAH billions</v>
      </c>
    </row>
    <row r="40" spans="1:3" x14ac:dyDescent="0.3">
      <c r="A40" s="180">
        <v>39</v>
      </c>
      <c r="B40" s="33" t="str">
        <f t="shared" ca="1" si="0"/>
        <v>Обсяг наданих протягом кварталу кредитів фінансовими компаніями за видами позичальників, млрд грн</v>
      </c>
      <c r="C40" s="33" t="str">
        <f t="shared" ca="1" si="1"/>
        <v>Loans issued during quarter by financial companies, by borrower category, UAH billions</v>
      </c>
    </row>
    <row r="41" spans="1:3" x14ac:dyDescent="0.3">
      <c r="A41" s="180">
        <v>40</v>
      </c>
      <c r="B41" s="33" t="str">
        <f t="shared" ca="1" si="0"/>
        <v>Частки кредитних угод фінансових компаній, укладених дистанційно упродовж кварталу</v>
      </c>
      <c r="C41" s="33" t="str">
        <f t="shared" ca="1" si="1"/>
        <v>Shares of credit agreements of financial companies concluded remotely during the quarter</v>
      </c>
    </row>
    <row r="42" spans="1:3" x14ac:dyDescent="0.3">
      <c r="A42" s="180">
        <v>41</v>
      </c>
      <c r="B42" s="33" t="str">
        <f t="shared" ca="1" si="0"/>
        <v>Структура обсягу кредитів, наданих протягом кварталу, фінансовими компаніями за строковістю і типом клієнтів</v>
      </c>
      <c r="C42" s="33" t="str">
        <f t="shared" ca="1" si="1"/>
        <v>Breakdown of loans issued during quarter, by financial companies by maturity and client’s type</v>
      </c>
    </row>
    <row r="43" spans="1:3" x14ac:dyDescent="0.3">
      <c r="A43" s="180">
        <v>42</v>
      </c>
      <c r="B43" s="33" t="str">
        <f t="shared" ca="1" si="0"/>
        <v>Обсяг та кількість договорів факторингу</v>
      </c>
      <c r="C43" s="33" t="str">
        <f t="shared" ca="1" si="1"/>
        <v>Volume and number of factoring agreements</v>
      </c>
    </row>
    <row r="44" spans="1:3" x14ac:dyDescent="0.3">
      <c r="A44" s="180">
        <v>43</v>
      </c>
      <c r="B44" s="33" t="str">
        <f t="shared" ca="1" si="0"/>
        <v>Обсяги договорів фінансового лізингу за обладнанням, млрд грн</v>
      </c>
      <c r="C44" s="33" t="str">
        <f t="shared" ca="1" si="1"/>
        <v>Volumes of financial leasing agreements by type of equipment, UAH billions</v>
      </c>
    </row>
    <row r="45" spans="1:3" x14ac:dyDescent="0.3">
      <c r="A45" s="180">
        <v>44</v>
      </c>
      <c r="B45" s="33" t="str">
        <f t="shared" ca="1" si="0"/>
        <v>Обсяги договорів фінансового лізингу за терміном дії, млрд грн</v>
      </c>
      <c r="C45" s="33" t="str">
        <f t="shared" ca="1" si="1"/>
        <v>Volumes of financial leasing agreements by maturity, UAH billions</v>
      </c>
    </row>
    <row r="46" spans="1:3" x14ac:dyDescent="0.3">
      <c r="A46" s="180">
        <v>45</v>
      </c>
      <c r="B46" s="33" t="str">
        <f t="shared" ca="1" si="0"/>
        <v>Розподіл джерел фінансування лізингових операцій за звітний період*, млрд грн</v>
      </c>
      <c r="C46" s="33" t="str">
        <f t="shared" ca="1" si="1"/>
        <v>Distribution of sources of financing of leasing operations for the reporting period*, UAH billions</v>
      </c>
    </row>
    <row r="47" spans="1:3" x14ac:dyDescent="0.3">
      <c r="A47" s="180">
        <v>46</v>
      </c>
      <c r="B47" s="33" t="str">
        <f t="shared" ca="1" si="0"/>
        <v>Фінансовий результат фінансових компаній наростаючим підсумком, млрд грн</v>
      </c>
      <c r="C47" s="33" t="str">
        <f t="shared" ca="1" si="1"/>
        <v>Financial performance of finance companies on cumulative basis, UAH billions</v>
      </c>
    </row>
    <row r="48" spans="1:3" x14ac:dyDescent="0.3">
      <c r="A48" s="180">
        <v>47</v>
      </c>
      <c r="B48" s="33" t="str">
        <f t="shared" ca="1" si="0"/>
        <v>Фінансовий результат (наростаючим підсумком) та показники рентабельності фінансових компаній</v>
      </c>
      <c r="C48" s="33" t="str">
        <f t="shared" ca="1" si="1"/>
        <v>Financial performance of finance companies (on cumulative basis) and their return ratios</v>
      </c>
    </row>
    <row r="49" spans="1:3" x14ac:dyDescent="0.3">
      <c r="A49" s="180">
        <v>48</v>
      </c>
      <c r="B49" s="33" t="str">
        <f t="shared" ca="1" si="0"/>
        <v>Структура активів ломбардів, млрд грн</v>
      </c>
      <c r="C49" s="33" t="str">
        <f t="shared" ca="1" si="1"/>
        <v>Pawnshop’s assets, UAH billions</v>
      </c>
    </row>
    <row r="50" spans="1:3" x14ac:dyDescent="0.3">
      <c r="A50" s="180">
        <v>49</v>
      </c>
      <c r="B50" s="33" t="str">
        <f t="shared" ca="1" si="0"/>
        <v>Структура пасивів ломбардів, млрд грн</v>
      </c>
      <c r="C50" s="33" t="str">
        <f t="shared" ca="1" si="1"/>
        <v>Pawnshops’ liabilities and equity, UAH billions</v>
      </c>
    </row>
    <row r="51" spans="1:3" x14ac:dyDescent="0.3">
      <c r="A51" s="180">
        <v>50</v>
      </c>
      <c r="B51" s="33" t="str">
        <f t="shared" ca="1" si="0"/>
        <v>Обсяг наданих кредитів ломбардами (за квартал) та рівень покриття заставою</v>
      </c>
      <c r="C51" s="33" t="str">
        <f t="shared" ca="1" si="1"/>
        <v>Amount of loans issued by pawnshops during the quarter and collateral coverage ratio</v>
      </c>
    </row>
    <row r="52" spans="1:3" x14ac:dyDescent="0.3">
      <c r="A52" s="180">
        <v>51</v>
      </c>
      <c r="B52" s="33" t="str">
        <f t="shared" ca="1" si="0"/>
        <v>Структура обсягу наданих кредитів ломбардами за видами застави</v>
      </c>
      <c r="C52" s="33" t="str">
        <f t="shared" ca="1" si="1"/>
        <v>Pawnshop’s loan portfolio structure by type of collateral</v>
      </c>
    </row>
    <row r="53" spans="1:3" x14ac:dyDescent="0.3">
      <c r="A53" s="180">
        <v>52</v>
      </c>
      <c r="B53" s="33" t="str">
        <f t="shared" ca="1" si="0"/>
        <v>Структура доходів та витрат ломбардів, млрд грн</v>
      </c>
      <c r="C53" s="33" t="str">
        <f t="shared" ca="1" si="1"/>
        <v>Structure of income and expenses of pawnshops, UAH billions</v>
      </c>
    </row>
    <row r="54" spans="1:3" x14ac:dyDescent="0.3">
      <c r="A54" s="180">
        <v>53</v>
      </c>
      <c r="B54" s="33" t="str">
        <f t="shared" ref="B54" ca="1" si="2">INDIRECT(CONCATENATE("'",A54,"'!B1"))</f>
        <v>Показники фінансової діяльності ломбардів</v>
      </c>
      <c r="C54" s="33" t="str">
        <f t="shared" ref="C54" ca="1" si="3">INDIRECT(CONCATENATE("'",A54,"'!B2"))</f>
        <v>Financial performance indicators of pawnshops</v>
      </c>
    </row>
    <row r="55" spans="1:3" x14ac:dyDescent="0.3">
      <c r="A55" s="181" t="s">
        <v>299</v>
      </c>
      <c r="B55" s="8" t="s">
        <v>300</v>
      </c>
      <c r="C55" s="8" t="s">
        <v>301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55" location="ABR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  <hyperlink ref="A50" location="'49'!A1" display="'49'!A1"/>
    <hyperlink ref="A51" location="'50'!A1" display="'50'!A1"/>
    <hyperlink ref="A52" location="'51'!A1" display="'51'!A1"/>
    <hyperlink ref="A53" location="'52'!A1" display="'52'!A1"/>
    <hyperlink ref="A54" location="'53'!A1" display="'53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1"/>
  <dimension ref="A1:AB25"/>
  <sheetViews>
    <sheetView showGridLines="0" zoomScale="120" zoomScaleNormal="120" workbookViewId="0">
      <selection activeCell="I13" sqref="I13"/>
    </sheetView>
  </sheetViews>
  <sheetFormatPr defaultColWidth="9.109375" defaultRowHeight="13.2" x14ac:dyDescent="0.25"/>
  <cols>
    <col min="1" max="7" width="9.109375" style="225"/>
    <col min="8" max="9" width="14.44140625" style="225" customWidth="1"/>
    <col min="10" max="10" width="7.44140625" style="225" customWidth="1"/>
    <col min="11" max="11" width="5.6640625" style="225" customWidth="1"/>
    <col min="12" max="12" width="4.6640625" style="225" customWidth="1"/>
    <col min="13" max="13" width="4.44140625" style="225" customWidth="1"/>
    <col min="14" max="14" width="4.6640625" style="225" customWidth="1"/>
    <col min="15" max="15" width="4.44140625" style="225" customWidth="1"/>
    <col min="16" max="16" width="4.6640625" style="225" customWidth="1"/>
    <col min="17" max="17" width="4.44140625" style="225" customWidth="1"/>
    <col min="18" max="18" width="4.6640625" style="225" customWidth="1"/>
    <col min="19" max="19" width="4.44140625" style="225" customWidth="1"/>
    <col min="20" max="20" width="4.6640625" style="225" customWidth="1"/>
    <col min="21" max="21" width="4.44140625" style="225" customWidth="1"/>
    <col min="22" max="22" width="4.6640625" style="225" customWidth="1"/>
    <col min="23" max="24" width="5.33203125" style="225" customWidth="1"/>
    <col min="25" max="25" width="6.33203125" style="225" customWidth="1"/>
    <col min="26" max="26" width="4.6640625" style="225" customWidth="1"/>
    <col min="27" max="27" width="12" style="225" customWidth="1"/>
    <col min="28" max="16384" width="9.109375" style="225"/>
  </cols>
  <sheetData>
    <row r="1" spans="1:28" x14ac:dyDescent="0.25">
      <c r="A1" s="2" t="s">
        <v>66</v>
      </c>
      <c r="B1" s="218" t="s">
        <v>341</v>
      </c>
      <c r="C1" s="2"/>
      <c r="D1" s="2"/>
      <c r="E1" s="2"/>
      <c r="F1" s="2"/>
      <c r="G1" s="2"/>
      <c r="I1" s="490" t="s">
        <v>68</v>
      </c>
      <c r="J1" s="491"/>
      <c r="K1" s="491"/>
      <c r="L1" s="491"/>
      <c r="M1" s="226"/>
    </row>
    <row r="2" spans="1:28" x14ac:dyDescent="0.25">
      <c r="A2" s="2" t="s">
        <v>69</v>
      </c>
      <c r="B2" s="218" t="s">
        <v>342</v>
      </c>
      <c r="C2" s="2"/>
      <c r="D2" s="2"/>
      <c r="E2" s="2"/>
      <c r="F2" s="2"/>
      <c r="G2" s="2"/>
      <c r="H2" s="188"/>
      <c r="I2" s="188"/>
    </row>
    <row r="3" spans="1:28" x14ac:dyDescent="0.25">
      <c r="A3" s="3" t="s">
        <v>70</v>
      </c>
      <c r="B3" s="3" t="s">
        <v>71</v>
      </c>
      <c r="C3" s="3"/>
      <c r="D3" s="3"/>
      <c r="E3" s="3"/>
      <c r="F3" s="3"/>
      <c r="G3" s="3"/>
      <c r="H3" s="188"/>
      <c r="I3" s="188"/>
    </row>
    <row r="4" spans="1:28" x14ac:dyDescent="0.25">
      <c r="A4" s="3" t="s">
        <v>72</v>
      </c>
      <c r="B4" s="3" t="s">
        <v>73</v>
      </c>
      <c r="C4" s="3"/>
      <c r="D4" s="3"/>
      <c r="E4" s="3"/>
      <c r="F4" s="3"/>
      <c r="G4" s="3"/>
      <c r="H4" s="188"/>
      <c r="I4" s="188"/>
      <c r="Q4" s="227"/>
      <c r="R4" s="227"/>
      <c r="S4" s="227"/>
    </row>
    <row r="5" spans="1:28" ht="14.4" x14ac:dyDescent="0.3">
      <c r="A5" s="4" t="s">
        <v>74</v>
      </c>
      <c r="B5" s="4"/>
      <c r="C5" s="4"/>
      <c r="D5" s="4"/>
      <c r="E5" s="4"/>
      <c r="F5" s="4"/>
      <c r="G5" s="4"/>
      <c r="H5" s="189"/>
      <c r="I5" s="188"/>
      <c r="Q5" s="227"/>
      <c r="R5" s="227"/>
      <c r="S5" s="227"/>
    </row>
    <row r="6" spans="1:28" ht="14.4" x14ac:dyDescent="0.3">
      <c r="A6" s="4" t="s">
        <v>75</v>
      </c>
      <c r="B6" s="4"/>
      <c r="C6" s="4"/>
      <c r="D6" s="4"/>
      <c r="E6" s="4"/>
      <c r="F6" s="4"/>
      <c r="G6" s="4"/>
      <c r="H6" s="189"/>
      <c r="I6" s="188"/>
      <c r="J6" s="201"/>
      <c r="Q6" s="227"/>
      <c r="R6" s="227"/>
      <c r="S6" s="227"/>
    </row>
    <row r="7" spans="1:28" x14ac:dyDescent="0.25">
      <c r="Q7" s="227"/>
      <c r="R7" s="227"/>
      <c r="S7" s="227"/>
    </row>
    <row r="8" spans="1:28" x14ac:dyDescent="0.25">
      <c r="G8" s="228"/>
      <c r="H8" s="228"/>
      <c r="I8" s="228"/>
      <c r="J8" s="229" t="s">
        <v>94</v>
      </c>
      <c r="K8" s="229"/>
      <c r="L8" s="229" t="s">
        <v>96</v>
      </c>
      <c r="M8" s="229"/>
      <c r="N8" s="229" t="s">
        <v>103</v>
      </c>
      <c r="O8" s="229"/>
      <c r="P8" s="229" t="s">
        <v>200</v>
      </c>
      <c r="Q8" s="229"/>
      <c r="R8" s="229" t="s">
        <v>205</v>
      </c>
      <c r="S8" s="229"/>
      <c r="T8" s="229"/>
      <c r="U8" s="229" t="s">
        <v>541</v>
      </c>
      <c r="V8" s="229"/>
      <c r="W8" s="229"/>
      <c r="X8" s="229"/>
    </row>
    <row r="9" spans="1:28" x14ac:dyDescent="0.25">
      <c r="G9" s="228"/>
      <c r="H9" s="228"/>
      <c r="I9" s="228"/>
      <c r="J9" s="229" t="s">
        <v>95</v>
      </c>
      <c r="K9" s="229"/>
      <c r="L9" s="229" t="s">
        <v>343</v>
      </c>
      <c r="M9" s="229"/>
      <c r="N9" s="229" t="s">
        <v>104</v>
      </c>
      <c r="O9" s="229"/>
      <c r="P9" s="229" t="s">
        <v>344</v>
      </c>
      <c r="Q9" s="229"/>
      <c r="R9" s="229" t="s">
        <v>206</v>
      </c>
      <c r="S9" s="229"/>
      <c r="T9" s="229"/>
      <c r="U9" s="229" t="s">
        <v>540</v>
      </c>
      <c r="V9" s="229"/>
      <c r="W9" s="229"/>
      <c r="X9" s="229"/>
      <c r="AA9" s="192"/>
      <c r="AB9" s="192"/>
    </row>
    <row r="10" spans="1:28" x14ac:dyDescent="0.25">
      <c r="G10" s="228"/>
      <c r="H10" s="230" t="s">
        <v>345</v>
      </c>
      <c r="I10" s="228" t="s">
        <v>346</v>
      </c>
      <c r="J10" s="231">
        <v>1.33</v>
      </c>
      <c r="K10" s="231">
        <v>1.37</v>
      </c>
      <c r="L10" s="231">
        <v>1.48</v>
      </c>
      <c r="M10" s="231">
        <v>1.7</v>
      </c>
      <c r="N10" s="232">
        <v>1.3</v>
      </c>
      <c r="O10" s="232">
        <v>0.95</v>
      </c>
      <c r="P10" s="232">
        <v>1.22</v>
      </c>
      <c r="Q10" s="233">
        <v>1.34</v>
      </c>
      <c r="R10" s="234">
        <v>1.1299999999999999</v>
      </c>
      <c r="S10" s="234">
        <v>1.1299999999999999</v>
      </c>
      <c r="T10" s="234">
        <v>1.31</v>
      </c>
      <c r="U10" s="234">
        <v>1.59</v>
      </c>
      <c r="V10" s="234"/>
      <c r="W10" s="234"/>
      <c r="X10" s="234"/>
      <c r="Y10" s="201"/>
      <c r="Z10" s="192"/>
    </row>
    <row r="11" spans="1:28" x14ac:dyDescent="0.25">
      <c r="G11" s="228"/>
      <c r="H11" s="230" t="s">
        <v>347</v>
      </c>
      <c r="I11" s="228" t="s">
        <v>348</v>
      </c>
      <c r="J11" s="232">
        <v>10.71</v>
      </c>
      <c r="K11" s="232">
        <v>11.37</v>
      </c>
      <c r="L11" s="232">
        <v>12.08</v>
      </c>
      <c r="M11" s="232">
        <v>11.31</v>
      </c>
      <c r="N11" s="232">
        <v>8.3800000000000008</v>
      </c>
      <c r="O11" s="232">
        <v>7.07</v>
      </c>
      <c r="P11" s="232">
        <v>9.75</v>
      </c>
      <c r="Q11" s="233">
        <v>9.65</v>
      </c>
      <c r="R11" s="234">
        <v>8.98</v>
      </c>
      <c r="S11" s="234">
        <v>10.11</v>
      </c>
      <c r="T11" s="234">
        <v>11.48</v>
      </c>
      <c r="U11" s="234">
        <v>11.28</v>
      </c>
      <c r="V11" s="390"/>
      <c r="W11" s="234"/>
      <c r="X11" s="234"/>
      <c r="Y11" s="201"/>
      <c r="Z11" s="192"/>
    </row>
    <row r="12" spans="1:28" x14ac:dyDescent="0.25">
      <c r="G12" s="228"/>
      <c r="H12" s="230" t="s">
        <v>349</v>
      </c>
      <c r="I12" s="230" t="s">
        <v>350</v>
      </c>
      <c r="J12" s="235">
        <v>0.13020000000000001</v>
      </c>
      <c r="K12" s="235">
        <v>0.13170000000000001</v>
      </c>
      <c r="L12" s="235">
        <v>0.1321</v>
      </c>
      <c r="M12" s="235">
        <v>0.1338</v>
      </c>
      <c r="N12" s="235">
        <v>0.13250000000000001</v>
      </c>
      <c r="O12" s="235">
        <v>0.14099999999999999</v>
      </c>
      <c r="P12" s="235">
        <v>0.15709999999999999</v>
      </c>
      <c r="Q12" s="236">
        <v>0.17280000000000001</v>
      </c>
      <c r="R12" s="236">
        <v>0.20219999999999999</v>
      </c>
      <c r="S12" s="236">
        <v>0.2152</v>
      </c>
      <c r="T12" s="236">
        <v>0.22220000000000001</v>
      </c>
      <c r="U12" s="236">
        <v>0.23119999999999999</v>
      </c>
      <c r="V12" s="236"/>
      <c r="W12" s="236"/>
      <c r="X12" s="236"/>
    </row>
    <row r="13" spans="1:28" x14ac:dyDescent="0.25">
      <c r="G13" s="228"/>
      <c r="H13" s="230" t="s">
        <v>351</v>
      </c>
      <c r="I13" s="228" t="s">
        <v>352</v>
      </c>
      <c r="J13" s="235">
        <v>0.39169999999999999</v>
      </c>
      <c r="K13" s="235">
        <v>0.37709999999999999</v>
      </c>
      <c r="L13" s="235">
        <v>0.38</v>
      </c>
      <c r="M13" s="235">
        <v>0.38850000000000001</v>
      </c>
      <c r="N13" s="235">
        <v>0.38200000000000001</v>
      </c>
      <c r="O13" s="235">
        <v>0.38629999999999998</v>
      </c>
      <c r="P13" s="235">
        <v>0.37230000000000002</v>
      </c>
      <c r="Q13" s="236">
        <v>0.34770000000000001</v>
      </c>
      <c r="R13" s="236">
        <v>0.35720000000000002</v>
      </c>
      <c r="S13" s="236">
        <v>0.35570000000000002</v>
      </c>
      <c r="T13" s="236">
        <v>0.35659999999999997</v>
      </c>
      <c r="U13" s="236">
        <v>0.37280000000000002</v>
      </c>
      <c r="V13" s="236"/>
      <c r="W13" s="236"/>
      <c r="X13" s="236"/>
    </row>
    <row r="14" spans="1:28" x14ac:dyDescent="0.25">
      <c r="Q14" s="237"/>
      <c r="R14" s="237"/>
      <c r="S14" s="237"/>
      <c r="T14" s="237"/>
      <c r="U14" s="388"/>
      <c r="V14" s="237"/>
      <c r="W14" s="237"/>
      <c r="X14" s="238"/>
      <c r="Y14" s="239"/>
      <c r="Z14" s="240"/>
      <c r="AA14" s="240"/>
    </row>
    <row r="15" spans="1:28" x14ac:dyDescent="0.25">
      <c r="G15" s="228"/>
      <c r="Q15" s="237"/>
      <c r="R15" s="241"/>
      <c r="S15" s="241"/>
      <c r="T15" s="241"/>
      <c r="U15" s="241"/>
      <c r="V15" s="241"/>
      <c r="W15" s="241"/>
      <c r="X15" s="241"/>
      <c r="Y15" s="239"/>
      <c r="Z15" s="240"/>
      <c r="AA15" s="240"/>
    </row>
    <row r="16" spans="1:28" x14ac:dyDescent="0.25">
      <c r="J16" s="237"/>
      <c r="K16" s="237"/>
      <c r="L16" s="237"/>
      <c r="M16" s="237"/>
      <c r="N16" s="237"/>
      <c r="O16" s="237"/>
      <c r="P16" s="237"/>
      <c r="Q16" s="237"/>
      <c r="R16" s="241"/>
      <c r="S16" s="241"/>
      <c r="T16" s="241"/>
      <c r="U16" s="241"/>
      <c r="V16" s="241"/>
      <c r="W16" s="241"/>
      <c r="X16" s="241"/>
      <c r="Y16" s="239"/>
    </row>
    <row r="17" spans="6:26" x14ac:dyDescent="0.25">
      <c r="J17" s="237"/>
      <c r="K17" s="237"/>
      <c r="L17" s="237"/>
      <c r="M17" s="237"/>
      <c r="N17" s="239"/>
      <c r="O17" s="239"/>
      <c r="P17" s="239"/>
      <c r="Q17" s="237"/>
      <c r="R17" s="237"/>
      <c r="S17" s="237"/>
      <c r="T17" s="237"/>
      <c r="U17" s="241"/>
      <c r="V17" s="237"/>
      <c r="W17" s="237"/>
      <c r="X17" s="201"/>
    </row>
    <row r="18" spans="6:26" x14ac:dyDescent="0.25"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</row>
    <row r="19" spans="6:26" x14ac:dyDescent="0.25">
      <c r="J19" s="237"/>
      <c r="K19" s="237"/>
      <c r="L19" s="237"/>
      <c r="M19" s="237"/>
      <c r="Q19" s="239"/>
      <c r="R19" s="239"/>
      <c r="S19" s="239"/>
      <c r="T19" s="239"/>
      <c r="U19" s="192"/>
      <c r="V19" s="239"/>
      <c r="W19" s="239"/>
      <c r="Y19" s="239"/>
      <c r="Z19" s="239"/>
    </row>
    <row r="20" spans="6:26" x14ac:dyDescent="0.25">
      <c r="N20" s="192"/>
      <c r="O20" s="192"/>
      <c r="P20" s="192"/>
      <c r="U20" s="192"/>
      <c r="Y20" s="239"/>
      <c r="Z20" s="239"/>
    </row>
    <row r="21" spans="6:26" x14ac:dyDescent="0.25">
      <c r="N21" s="192"/>
      <c r="O21" s="192"/>
      <c r="P21" s="192"/>
      <c r="Q21" s="192"/>
      <c r="R21" s="192"/>
      <c r="S21" s="192"/>
      <c r="T21" s="192"/>
      <c r="U21" s="192"/>
      <c r="V21" s="242"/>
      <c r="W21" s="243"/>
      <c r="X21" s="243"/>
      <c r="Y21" s="244"/>
    </row>
    <row r="22" spans="6:26" x14ac:dyDescent="0.25">
      <c r="F22" s="245"/>
      <c r="N22" s="246"/>
      <c r="O22" s="246"/>
      <c r="P22" s="246"/>
      <c r="Q22" s="246"/>
      <c r="R22" s="246"/>
      <c r="S22" s="246"/>
      <c r="T22" s="246"/>
      <c r="U22" s="246"/>
      <c r="V22" s="246"/>
      <c r="W22" s="247"/>
    </row>
    <row r="23" spans="6:26" x14ac:dyDescent="0.25">
      <c r="N23" s="239"/>
      <c r="O23" s="239"/>
      <c r="P23" s="239"/>
      <c r="Q23" s="239"/>
      <c r="R23" s="239"/>
      <c r="S23" s="239"/>
      <c r="T23" s="239"/>
      <c r="U23" s="239"/>
      <c r="V23" s="246"/>
      <c r="W23" s="248"/>
      <c r="Y23" s="192"/>
    </row>
    <row r="24" spans="6:26" x14ac:dyDescent="0.25">
      <c r="N24" s="239"/>
      <c r="O24" s="239"/>
      <c r="P24" s="239"/>
      <c r="Q24" s="239"/>
      <c r="R24" s="239"/>
      <c r="S24" s="239"/>
      <c r="T24" s="239"/>
      <c r="U24" s="239"/>
      <c r="W24" s="247"/>
    </row>
    <row r="25" spans="6:26" x14ac:dyDescent="0.25">
      <c r="N25" s="239"/>
      <c r="O25" s="239"/>
      <c r="P25" s="239"/>
      <c r="Q25" s="239"/>
      <c r="R25" s="239"/>
      <c r="S25" s="239"/>
      <c r="T25" s="239"/>
      <c r="U25" s="239"/>
      <c r="W25" s="247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2"/>
  <dimension ref="A1:AD35"/>
  <sheetViews>
    <sheetView showGridLines="0" zoomScale="120" zoomScaleNormal="120" workbookViewId="0">
      <selection activeCell="J13" sqref="J13"/>
    </sheetView>
  </sheetViews>
  <sheetFormatPr defaultColWidth="9.109375" defaultRowHeight="13.2" x14ac:dyDescent="0.25"/>
  <cols>
    <col min="1" max="1" width="8" style="245" customWidth="1"/>
    <col min="2" max="8" width="9.109375" style="245"/>
    <col min="9" max="9" width="13.44140625" style="245" customWidth="1"/>
    <col min="10" max="10" width="9.44140625" style="245" customWidth="1"/>
    <col min="11" max="12" width="5.6640625" style="249" customWidth="1"/>
    <col min="13" max="19" width="4.33203125" style="249" customWidth="1"/>
    <col min="20" max="27" width="4.33203125" style="245" customWidth="1"/>
    <col min="28" max="16384" width="9.109375" style="245"/>
  </cols>
  <sheetData>
    <row r="1" spans="1:30" x14ac:dyDescent="0.25">
      <c r="A1" s="2" t="s">
        <v>66</v>
      </c>
      <c r="B1" s="10" t="s">
        <v>353</v>
      </c>
      <c r="C1" s="2"/>
      <c r="D1" s="2"/>
      <c r="E1" s="2"/>
      <c r="F1" s="2"/>
      <c r="G1" s="2"/>
      <c r="H1" s="2"/>
      <c r="I1" s="490" t="s">
        <v>68</v>
      </c>
      <c r="J1" s="491"/>
      <c r="K1" s="491"/>
      <c r="L1" s="491"/>
    </row>
    <row r="2" spans="1:30" x14ac:dyDescent="0.25">
      <c r="A2" s="2" t="s">
        <v>69</v>
      </c>
      <c r="B2" s="10" t="s">
        <v>354</v>
      </c>
      <c r="C2" s="2"/>
      <c r="D2" s="2"/>
      <c r="E2" s="2"/>
      <c r="F2" s="2"/>
      <c r="G2" s="2"/>
      <c r="H2" s="2"/>
      <c r="I2" s="2"/>
      <c r="J2" s="188"/>
      <c r="K2" s="250"/>
      <c r="S2" s="251"/>
      <c r="T2" s="252"/>
      <c r="U2" s="252"/>
    </row>
    <row r="3" spans="1:30" x14ac:dyDescent="0.25">
      <c r="A3" s="3" t="s">
        <v>70</v>
      </c>
      <c r="B3" s="3" t="s">
        <v>71</v>
      </c>
      <c r="C3" s="3"/>
      <c r="D3" s="3"/>
      <c r="E3" s="3"/>
      <c r="F3" s="3"/>
      <c r="G3" s="3"/>
      <c r="H3" s="3"/>
      <c r="I3" s="3"/>
      <c r="J3" s="188"/>
      <c r="K3" s="250"/>
      <c r="O3" s="253"/>
      <c r="P3" s="253"/>
      <c r="Q3" s="253"/>
      <c r="R3" s="253"/>
      <c r="S3" s="253"/>
      <c r="T3" s="254"/>
      <c r="U3" s="254"/>
      <c r="V3" s="252"/>
      <c r="W3" s="252"/>
      <c r="X3" s="252"/>
    </row>
    <row r="4" spans="1:30" x14ac:dyDescent="0.25">
      <c r="A4" s="3" t="s">
        <v>72</v>
      </c>
      <c r="B4" s="3" t="s">
        <v>73</v>
      </c>
      <c r="C4" s="3"/>
      <c r="D4" s="3"/>
      <c r="E4" s="3"/>
      <c r="F4" s="3"/>
      <c r="G4" s="3"/>
      <c r="H4" s="3"/>
      <c r="I4" s="3"/>
      <c r="J4" s="188"/>
      <c r="K4" s="250"/>
      <c r="O4" s="255">
        <v>42740.467960000002</v>
      </c>
      <c r="P4" s="255"/>
      <c r="Q4" s="255">
        <v>484539.73038999998</v>
      </c>
      <c r="R4" s="255">
        <f>(O4+P4+Q4)-U4</f>
        <v>-488997.53336</v>
      </c>
      <c r="S4" s="253" t="s">
        <v>355</v>
      </c>
      <c r="T4" s="254"/>
      <c r="U4" s="256">
        <v>1016277.73171</v>
      </c>
      <c r="V4" s="252"/>
      <c r="W4" s="252"/>
      <c r="X4" s="252"/>
    </row>
    <row r="5" spans="1:30" ht="14.4" x14ac:dyDescent="0.3">
      <c r="A5" s="4" t="s">
        <v>74</v>
      </c>
      <c r="B5" s="257" t="s">
        <v>532</v>
      </c>
      <c r="C5" s="4"/>
      <c r="D5" s="4"/>
      <c r="E5" s="4"/>
      <c r="F5" s="4"/>
      <c r="G5" s="4"/>
      <c r="H5" s="4"/>
      <c r="I5" s="4"/>
      <c r="J5" s="189"/>
      <c r="K5" s="250"/>
      <c r="O5" s="255">
        <v>99829.102620000005</v>
      </c>
      <c r="P5" s="255"/>
      <c r="Q5" s="255">
        <v>831128.28272999998</v>
      </c>
      <c r="R5" s="255">
        <f>O5+P5+Q5</f>
        <v>930957.38535</v>
      </c>
      <c r="S5" s="253" t="s">
        <v>356</v>
      </c>
      <c r="T5" s="254"/>
      <c r="U5" s="254"/>
      <c r="V5" s="252"/>
      <c r="W5" s="252"/>
      <c r="X5" s="252"/>
    </row>
    <row r="6" spans="1:30" ht="14.4" x14ac:dyDescent="0.3">
      <c r="A6" s="4" t="s">
        <v>75</v>
      </c>
      <c r="B6" s="147" t="s">
        <v>533</v>
      </c>
      <c r="C6" s="4"/>
      <c r="D6" s="4"/>
      <c r="E6" s="4"/>
      <c r="F6" s="4"/>
      <c r="G6" s="4"/>
      <c r="H6" s="4"/>
      <c r="I6" s="4"/>
      <c r="J6" s="189"/>
      <c r="K6" s="250"/>
      <c r="O6" s="255">
        <v>99829.102620000005</v>
      </c>
      <c r="P6" s="255"/>
      <c r="Q6" s="255">
        <v>1129501.59809</v>
      </c>
      <c r="R6" s="255">
        <f>O6+P6+Q6</f>
        <v>1229330.70071</v>
      </c>
      <c r="S6" s="253" t="s">
        <v>357</v>
      </c>
      <c r="T6" s="254"/>
      <c r="U6" s="254"/>
      <c r="V6" s="252"/>
      <c r="W6" s="252"/>
      <c r="X6" s="252"/>
    </row>
    <row r="7" spans="1:30" ht="14.4" x14ac:dyDescent="0.3">
      <c r="A7" s="4"/>
      <c r="B7" s="4"/>
      <c r="C7" s="4"/>
      <c r="D7" s="4"/>
      <c r="E7" s="4"/>
      <c r="F7" s="4"/>
      <c r="G7" s="4"/>
      <c r="H7" s="4"/>
      <c r="I7" s="4"/>
      <c r="J7" s="189"/>
      <c r="K7" s="250"/>
      <c r="O7" s="255"/>
      <c r="P7" s="255"/>
      <c r="Q7" s="255"/>
      <c r="R7" s="255"/>
      <c r="S7" s="253"/>
      <c r="T7" s="254"/>
      <c r="U7" s="254"/>
      <c r="V7" s="252"/>
      <c r="W7" s="252"/>
      <c r="X7" s="252"/>
    </row>
    <row r="8" spans="1:30" ht="14.4" x14ac:dyDescent="0.3">
      <c r="A8" s="4"/>
      <c r="B8" s="225"/>
      <c r="C8" s="4"/>
      <c r="D8" s="4"/>
      <c r="E8" s="4"/>
      <c r="F8" s="4"/>
      <c r="G8" s="4"/>
      <c r="H8" s="4"/>
      <c r="I8" s="4"/>
      <c r="J8" s="189"/>
      <c r="K8" s="250"/>
      <c r="O8" s="255"/>
      <c r="P8" s="255"/>
      <c r="Q8" s="255"/>
      <c r="R8" s="255"/>
      <c r="S8" s="253"/>
      <c r="T8" s="254"/>
      <c r="U8" s="252"/>
      <c r="V8" s="252"/>
      <c r="W8" s="252"/>
      <c r="X8" s="252"/>
      <c r="Y8" s="252"/>
      <c r="Z8" s="252"/>
      <c r="AA8" s="252"/>
      <c r="AB8" s="252"/>
      <c r="AC8" s="252"/>
      <c r="AD8" s="252"/>
    </row>
    <row r="9" spans="1:30" x14ac:dyDescent="0.25">
      <c r="G9" s="225"/>
      <c r="O9" s="255"/>
      <c r="P9" s="255"/>
      <c r="Q9" s="255"/>
      <c r="R9" s="255">
        <f>R6-R5</f>
        <v>298373.31536000001</v>
      </c>
      <c r="S9" s="258" t="s">
        <v>358</v>
      </c>
      <c r="T9" s="254"/>
      <c r="U9" s="252"/>
      <c r="V9" s="252"/>
      <c r="W9" s="252"/>
      <c r="X9" s="252"/>
      <c r="Y9" s="252"/>
      <c r="Z9" s="252"/>
      <c r="AA9" s="252"/>
      <c r="AB9" s="252"/>
      <c r="AC9" s="252"/>
      <c r="AD9" s="252"/>
    </row>
    <row r="10" spans="1:30" x14ac:dyDescent="0.25">
      <c r="I10" s="259"/>
      <c r="J10" s="259"/>
      <c r="K10" s="260"/>
      <c r="L10" s="260"/>
      <c r="M10" s="260"/>
      <c r="N10" s="260"/>
      <c r="O10" s="261"/>
      <c r="P10" s="261"/>
      <c r="Q10" s="261"/>
      <c r="R10" s="261"/>
      <c r="S10" s="261"/>
      <c r="T10" s="254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</row>
    <row r="11" spans="1:30" x14ac:dyDescent="0.25">
      <c r="I11" s="259"/>
      <c r="J11" s="259"/>
      <c r="K11" s="11"/>
      <c r="L11" s="11"/>
      <c r="M11" s="229" t="s">
        <v>94</v>
      </c>
      <c r="N11" s="229"/>
      <c r="O11" s="229"/>
      <c r="P11" s="229" t="s">
        <v>98</v>
      </c>
      <c r="Q11" s="229"/>
      <c r="R11" s="229" t="s">
        <v>159</v>
      </c>
      <c r="S11" s="229"/>
      <c r="T11" s="229" t="s">
        <v>202</v>
      </c>
      <c r="U11" s="229"/>
      <c r="V11" s="229" t="s">
        <v>209</v>
      </c>
      <c r="W11" s="229"/>
      <c r="X11" s="229" t="s">
        <v>541</v>
      </c>
      <c r="Y11" s="229"/>
      <c r="Z11" s="229"/>
      <c r="AA11" s="229"/>
    </row>
    <row r="12" spans="1:30" x14ac:dyDescent="0.25">
      <c r="I12" s="259"/>
      <c r="J12" s="259"/>
      <c r="K12" s="11"/>
      <c r="L12" s="11"/>
      <c r="M12" s="229" t="s">
        <v>95</v>
      </c>
      <c r="N12" s="229"/>
      <c r="O12" s="229"/>
      <c r="P12" s="229" t="s">
        <v>97</v>
      </c>
      <c r="Q12" s="229"/>
      <c r="R12" s="229" t="s">
        <v>397</v>
      </c>
      <c r="S12" s="229"/>
      <c r="T12" s="229" t="s">
        <v>203</v>
      </c>
      <c r="U12" s="229"/>
      <c r="V12" s="229" t="s">
        <v>398</v>
      </c>
      <c r="W12" s="229"/>
      <c r="X12" s="229" t="s">
        <v>540</v>
      </c>
      <c r="Y12" s="229"/>
      <c r="Z12" s="229"/>
      <c r="AA12" s="229"/>
    </row>
    <row r="13" spans="1:30" x14ac:dyDescent="0.25">
      <c r="I13" s="259" t="s">
        <v>359</v>
      </c>
      <c r="J13" s="259" t="s">
        <v>360</v>
      </c>
      <c r="K13" s="262"/>
      <c r="L13" s="262"/>
      <c r="M13" s="262">
        <v>1.1399999999999999</v>
      </c>
      <c r="N13" s="262">
        <v>1.53</v>
      </c>
      <c r="O13" s="262">
        <v>1.26</v>
      </c>
      <c r="P13" s="262">
        <v>1.1100000000000001</v>
      </c>
      <c r="Q13" s="262">
        <v>0.97</v>
      </c>
      <c r="R13" s="262">
        <v>0.78</v>
      </c>
      <c r="S13" s="262">
        <v>0.81</v>
      </c>
      <c r="T13" s="262">
        <v>0.55000000000000004</v>
      </c>
      <c r="U13" s="262">
        <v>1.18</v>
      </c>
      <c r="V13" s="262">
        <v>0.8</v>
      </c>
      <c r="W13" s="262">
        <v>1</v>
      </c>
      <c r="X13" s="262">
        <v>0.67</v>
      </c>
      <c r="Y13" s="262"/>
      <c r="Z13" s="262"/>
      <c r="AA13" s="262"/>
    </row>
    <row r="14" spans="1:30" x14ac:dyDescent="0.25">
      <c r="I14" s="259" t="s">
        <v>361</v>
      </c>
      <c r="J14" s="259" t="s">
        <v>362</v>
      </c>
      <c r="K14" s="262"/>
      <c r="L14" s="262"/>
      <c r="M14" s="262">
        <v>1.1200000000000001</v>
      </c>
      <c r="N14" s="262">
        <v>0.81</v>
      </c>
      <c r="O14" s="262">
        <v>0.89</v>
      </c>
      <c r="P14" s="262">
        <v>0.93</v>
      </c>
      <c r="Q14" s="262">
        <v>0.34</v>
      </c>
      <c r="R14" s="262">
        <v>0.14000000000000001</v>
      </c>
      <c r="S14" s="262">
        <v>0.38</v>
      </c>
      <c r="T14" s="262">
        <v>0.27</v>
      </c>
      <c r="U14" s="262">
        <v>0.2</v>
      </c>
      <c r="V14" s="262">
        <v>0.26</v>
      </c>
      <c r="W14" s="262">
        <v>0.24</v>
      </c>
      <c r="X14" s="262">
        <v>0.3</v>
      </c>
      <c r="Y14" s="262"/>
      <c r="Z14" s="262"/>
      <c r="AA14" s="262"/>
    </row>
    <row r="15" spans="1:30" x14ac:dyDescent="0.25">
      <c r="I15" s="259" t="s">
        <v>480</v>
      </c>
      <c r="J15" s="259" t="s">
        <v>363</v>
      </c>
      <c r="M15" s="263">
        <v>0.8075</v>
      </c>
      <c r="N15" s="263">
        <v>0.79790000000000005</v>
      </c>
      <c r="O15" s="263">
        <v>0.80559999999999998</v>
      </c>
      <c r="P15" s="263">
        <v>0.8095</v>
      </c>
      <c r="Q15" s="263">
        <v>0.82199999999999995</v>
      </c>
      <c r="R15" s="263">
        <v>0.83930000000000005</v>
      </c>
      <c r="S15" s="263">
        <v>0.85370000000000001</v>
      </c>
      <c r="T15" s="263">
        <v>0.88139999999999996</v>
      </c>
      <c r="U15" s="263">
        <v>0.88149999999999995</v>
      </c>
      <c r="V15" s="263">
        <v>0.88739999999999997</v>
      </c>
      <c r="W15" s="263">
        <v>0.89100000000000001</v>
      </c>
      <c r="X15" s="263">
        <v>0.89200000000000002</v>
      </c>
      <c r="Y15" s="263"/>
      <c r="Z15" s="263"/>
      <c r="AA15" s="263"/>
    </row>
    <row r="16" spans="1:30" x14ac:dyDescent="0.25">
      <c r="I16" s="259" t="s">
        <v>364</v>
      </c>
      <c r="J16" s="259" t="s">
        <v>365</v>
      </c>
      <c r="K16" s="263"/>
      <c r="L16" s="263"/>
      <c r="M16" s="263">
        <v>0.44369999999999998</v>
      </c>
      <c r="N16" s="263">
        <v>0.45369999999999999</v>
      </c>
      <c r="O16" s="263">
        <v>0.50439999999999996</v>
      </c>
      <c r="P16" s="263">
        <v>0.41909999999999997</v>
      </c>
      <c r="Q16" s="263">
        <v>0.39900000000000002</v>
      </c>
      <c r="R16" s="263">
        <v>0.41770000000000002</v>
      </c>
      <c r="S16" s="263">
        <v>0.36070000000000002</v>
      </c>
      <c r="T16" s="263">
        <v>0.35620000000000002</v>
      </c>
      <c r="U16" s="263">
        <v>0.38069999999999998</v>
      </c>
      <c r="V16" s="263">
        <v>0.3715</v>
      </c>
      <c r="W16" s="263">
        <v>0.33329999999999999</v>
      </c>
      <c r="X16" s="263">
        <v>0.33929999999999999</v>
      </c>
      <c r="Y16" s="263"/>
      <c r="Z16" s="263"/>
      <c r="AA16" s="263"/>
      <c r="AB16" s="252"/>
      <c r="AC16" s="252"/>
      <c r="AD16" s="252"/>
    </row>
    <row r="17" spans="2:30" x14ac:dyDescent="0.25">
      <c r="K17" s="264"/>
      <c r="L17" s="264"/>
      <c r="M17" s="264"/>
      <c r="N17" s="264"/>
      <c r="O17" s="264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C17" s="252"/>
      <c r="AD17" s="252"/>
    </row>
    <row r="18" spans="2:30" x14ac:dyDescent="0.25">
      <c r="F18" s="225"/>
      <c r="G18" s="225"/>
      <c r="H18" s="225"/>
      <c r="K18" s="266"/>
      <c r="L18" s="267"/>
      <c r="N18" s="268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9"/>
      <c r="AA18" s="252"/>
      <c r="AB18" s="252"/>
      <c r="AC18" s="252"/>
      <c r="AD18" s="252"/>
    </row>
    <row r="19" spans="2:30" x14ac:dyDescent="0.25">
      <c r="F19" s="225"/>
      <c r="G19" s="225"/>
      <c r="H19" s="225"/>
      <c r="I19" s="225"/>
      <c r="J19" s="225"/>
      <c r="K19" s="266"/>
      <c r="L19" s="266"/>
      <c r="M19" s="270"/>
      <c r="N19" s="271"/>
      <c r="O19" s="270"/>
      <c r="P19" s="270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52"/>
      <c r="AB19" s="252"/>
      <c r="AC19" s="252"/>
      <c r="AD19" s="252"/>
    </row>
    <row r="20" spans="2:30" x14ac:dyDescent="0.25">
      <c r="F20" s="225"/>
      <c r="G20" s="225"/>
      <c r="H20" s="225"/>
      <c r="I20" s="225"/>
      <c r="J20" s="225"/>
      <c r="K20" s="266"/>
      <c r="L20" s="267"/>
      <c r="N20" s="268"/>
      <c r="O20" s="264"/>
      <c r="P20" s="264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3"/>
      <c r="AB20" s="252"/>
      <c r="AC20" s="252"/>
      <c r="AD20" s="252"/>
    </row>
    <row r="21" spans="2:30" x14ac:dyDescent="0.25">
      <c r="F21" s="225"/>
      <c r="G21" s="225"/>
      <c r="H21" s="225"/>
      <c r="I21" s="259"/>
      <c r="J21" s="259"/>
      <c r="K21" s="265"/>
      <c r="L21" s="266"/>
      <c r="M21" s="270"/>
      <c r="N21" s="271"/>
      <c r="O21" s="265"/>
      <c r="P21" s="265"/>
      <c r="Q21" s="264"/>
      <c r="R21" s="264"/>
      <c r="S21" s="264"/>
      <c r="T21" s="264"/>
      <c r="U21" s="264"/>
      <c r="V21" s="264"/>
      <c r="W21" s="264"/>
      <c r="X21" s="249"/>
      <c r="Y21" s="272"/>
      <c r="Z21" s="272"/>
      <c r="AA21" s="252"/>
      <c r="AB21" s="252"/>
      <c r="AC21" s="252"/>
      <c r="AD21" s="252"/>
    </row>
    <row r="22" spans="2:30" x14ac:dyDescent="0.25">
      <c r="F22" s="225"/>
      <c r="G22" s="225"/>
      <c r="H22" s="225"/>
      <c r="I22" s="225"/>
      <c r="J22" s="225"/>
      <c r="K22" s="265"/>
      <c r="L22" s="265"/>
      <c r="M22" s="265"/>
      <c r="N22" s="265"/>
      <c r="O22" s="265"/>
      <c r="P22" s="265"/>
      <c r="Q22" s="266"/>
      <c r="R22" s="266"/>
      <c r="S22" s="266"/>
      <c r="T22" s="274"/>
      <c r="U22" s="274"/>
      <c r="V22" s="274"/>
      <c r="W22" s="274"/>
      <c r="X22" s="274"/>
      <c r="Y22" s="274"/>
      <c r="Z22" s="274"/>
      <c r="AA22" s="252"/>
      <c r="AB22" s="252"/>
      <c r="AC22" s="252"/>
      <c r="AD22" s="252"/>
    </row>
    <row r="23" spans="2:30" x14ac:dyDescent="0.25">
      <c r="F23" s="225"/>
      <c r="G23" s="225"/>
      <c r="H23" s="225"/>
      <c r="I23" s="225"/>
      <c r="J23" s="225"/>
      <c r="K23" s="264"/>
      <c r="L23" s="264"/>
      <c r="M23" s="264"/>
      <c r="N23" s="264"/>
      <c r="O23" s="264"/>
      <c r="P23" s="264"/>
      <c r="Q23" s="266"/>
      <c r="R23" s="266"/>
      <c r="S23" s="266"/>
      <c r="T23" s="266"/>
      <c r="U23" s="266"/>
      <c r="V23" s="266"/>
      <c r="W23" s="266"/>
      <c r="X23" s="266"/>
      <c r="Z23" s="252"/>
      <c r="AA23" s="252"/>
      <c r="AB23" s="252"/>
      <c r="AC23" s="252"/>
      <c r="AD23" s="252"/>
    </row>
    <row r="24" spans="2:30" x14ac:dyDescent="0.25">
      <c r="F24" s="225"/>
      <c r="G24" s="225"/>
      <c r="H24" s="225"/>
      <c r="I24" s="225"/>
      <c r="J24" s="225"/>
      <c r="K24" s="264"/>
      <c r="L24" s="264"/>
      <c r="M24" s="264"/>
      <c r="N24" s="264"/>
      <c r="O24" s="264"/>
      <c r="P24" s="264"/>
      <c r="Q24" s="265"/>
      <c r="R24" s="265"/>
      <c r="S24" s="265"/>
      <c r="T24" s="265"/>
      <c r="U24" s="265"/>
      <c r="V24" s="265"/>
      <c r="W24" s="265"/>
      <c r="X24" s="265"/>
      <c r="Y24" s="252"/>
      <c r="Z24" s="252"/>
      <c r="AA24" s="252"/>
      <c r="AB24" s="252"/>
      <c r="AC24" s="252"/>
      <c r="AD24" s="252"/>
    </row>
    <row r="25" spans="2:30" x14ac:dyDescent="0.25">
      <c r="F25" s="225"/>
      <c r="G25" s="225"/>
      <c r="H25" s="225"/>
      <c r="I25" s="225"/>
      <c r="J25" s="225"/>
      <c r="K25" s="264"/>
      <c r="L25" s="264"/>
      <c r="M25" s="264"/>
      <c r="N25" s="264"/>
      <c r="O25" s="264"/>
      <c r="P25" s="264"/>
      <c r="Q25" s="264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</row>
    <row r="26" spans="2:30" x14ac:dyDescent="0.25">
      <c r="F26" s="225"/>
      <c r="G26" s="225"/>
      <c r="H26" s="225"/>
      <c r="I26" s="225"/>
      <c r="J26" s="225"/>
      <c r="K26" s="264"/>
      <c r="L26" s="264"/>
      <c r="M26" s="264"/>
      <c r="N26" s="264"/>
      <c r="O26" s="264"/>
      <c r="P26" s="264"/>
      <c r="Q26" s="264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</row>
    <row r="27" spans="2:30" x14ac:dyDescent="0.25">
      <c r="F27" s="225"/>
      <c r="G27" s="225"/>
      <c r="H27" s="225"/>
      <c r="I27" s="225"/>
      <c r="J27" s="225"/>
      <c r="K27" s="264"/>
      <c r="L27" s="264"/>
      <c r="M27" s="264"/>
      <c r="N27" s="264"/>
      <c r="O27" s="264"/>
      <c r="P27" s="264"/>
      <c r="T27" s="249"/>
      <c r="U27" s="249"/>
      <c r="V27" s="249"/>
      <c r="W27" s="249"/>
      <c r="X27" s="249"/>
      <c r="Y27" s="249"/>
      <c r="Z27" s="252"/>
      <c r="AA27" s="252"/>
      <c r="AB27" s="252"/>
      <c r="AC27" s="252"/>
      <c r="AD27" s="252"/>
    </row>
    <row r="28" spans="2:30" x14ac:dyDescent="0.25">
      <c r="B28" s="225"/>
      <c r="C28" s="225"/>
      <c r="D28" s="225"/>
      <c r="F28" s="225"/>
      <c r="G28" s="225"/>
      <c r="H28" s="225"/>
      <c r="I28" s="225"/>
      <c r="J28" s="225"/>
      <c r="K28" s="264"/>
      <c r="L28" s="264"/>
      <c r="M28" s="264"/>
      <c r="N28" s="264"/>
      <c r="O28" s="264"/>
      <c r="P28" s="264"/>
      <c r="T28" s="249"/>
      <c r="U28" s="249"/>
      <c r="V28" s="249"/>
      <c r="W28" s="249"/>
      <c r="X28" s="249"/>
      <c r="Y28" s="249"/>
      <c r="Z28" s="252"/>
      <c r="AA28" s="252"/>
      <c r="AB28" s="252"/>
      <c r="AC28" s="252"/>
      <c r="AD28" s="252"/>
    </row>
    <row r="29" spans="2:30" x14ac:dyDescent="0.25">
      <c r="B29" s="225"/>
      <c r="C29" s="225"/>
      <c r="D29" s="225"/>
      <c r="F29" s="225"/>
      <c r="G29" s="225"/>
      <c r="H29" s="225"/>
      <c r="I29" s="225"/>
      <c r="J29" s="225"/>
      <c r="K29" s="264"/>
      <c r="L29" s="264"/>
      <c r="M29" s="264"/>
      <c r="N29" s="264"/>
      <c r="O29" s="264"/>
      <c r="P29" s="264"/>
      <c r="Q29" s="264"/>
    </row>
    <row r="30" spans="2:30" x14ac:dyDescent="0.25">
      <c r="F30" s="225"/>
      <c r="G30" s="225"/>
      <c r="H30" s="225"/>
      <c r="I30" s="225"/>
      <c r="J30" s="225"/>
      <c r="K30" s="264"/>
      <c r="L30" s="264"/>
      <c r="M30" s="264"/>
      <c r="N30" s="264"/>
      <c r="O30" s="264"/>
      <c r="P30" s="264"/>
      <c r="Q30" s="264"/>
    </row>
    <row r="31" spans="2:30" x14ac:dyDescent="0.25">
      <c r="F31" s="225"/>
      <c r="G31" s="225"/>
      <c r="H31" s="225"/>
      <c r="I31" s="225"/>
      <c r="J31" s="225"/>
      <c r="K31" s="264"/>
      <c r="L31" s="264"/>
      <c r="M31" s="264"/>
      <c r="N31" s="264"/>
      <c r="O31" s="264"/>
      <c r="P31" s="264"/>
      <c r="Q31" s="264"/>
    </row>
    <row r="32" spans="2:30" x14ac:dyDescent="0.25">
      <c r="F32" s="225"/>
      <c r="G32" s="225"/>
      <c r="H32" s="225"/>
      <c r="I32" s="225"/>
      <c r="J32" s="225"/>
      <c r="K32" s="264"/>
      <c r="L32" s="264"/>
      <c r="M32" s="264"/>
      <c r="N32" s="264"/>
      <c r="O32" s="264"/>
      <c r="P32" s="264"/>
      <c r="Q32" s="264"/>
    </row>
    <row r="33" spans="6:17" x14ac:dyDescent="0.25">
      <c r="F33" s="225"/>
      <c r="G33" s="225"/>
      <c r="H33" s="225"/>
      <c r="I33" s="225"/>
      <c r="J33" s="225"/>
      <c r="K33" s="264"/>
      <c r="L33" s="264"/>
      <c r="M33" s="264"/>
      <c r="N33" s="264"/>
      <c r="O33" s="264"/>
      <c r="P33" s="264"/>
      <c r="Q33" s="264"/>
    </row>
    <row r="34" spans="6:17" x14ac:dyDescent="0.25">
      <c r="F34" s="225"/>
      <c r="G34" s="225"/>
      <c r="H34" s="225"/>
      <c r="I34" s="225"/>
      <c r="J34" s="225"/>
      <c r="K34" s="264"/>
      <c r="L34" s="264"/>
      <c r="M34" s="264"/>
      <c r="N34" s="264"/>
      <c r="O34" s="264"/>
      <c r="P34" s="264"/>
      <c r="Q34" s="264"/>
    </row>
    <row r="35" spans="6:17" x14ac:dyDescent="0.25">
      <c r="F35" s="225"/>
      <c r="G35" s="225"/>
      <c r="H35" s="225"/>
      <c r="I35" s="225"/>
      <c r="J35" s="225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3"/>
  <dimension ref="A1:Y38"/>
  <sheetViews>
    <sheetView showGridLines="0" zoomScale="120" zoomScaleNormal="120" workbookViewId="0"/>
  </sheetViews>
  <sheetFormatPr defaultColWidth="8.6640625" defaultRowHeight="14.4" x14ac:dyDescent="0.3"/>
  <cols>
    <col min="1" max="5" width="8.6640625" style="205"/>
    <col min="6" max="7" width="11.44140625" style="205" customWidth="1"/>
    <col min="8" max="8" width="13.44140625" style="205" customWidth="1"/>
    <col min="9" max="9" width="18.44140625" style="205" customWidth="1"/>
    <col min="10" max="10" width="10.109375" style="205" customWidth="1"/>
    <col min="11" max="11" width="10" style="205" customWidth="1"/>
    <col min="12" max="12" width="10.6640625" style="276" customWidth="1"/>
    <col min="13" max="13" width="15.6640625" style="205" customWidth="1"/>
    <col min="14" max="14" width="10.44140625" style="205" customWidth="1"/>
    <col min="15" max="15" width="12" style="205" customWidth="1"/>
    <col min="16" max="16" width="7.44140625" style="205" customWidth="1"/>
    <col min="17" max="18" width="9" style="205" customWidth="1"/>
    <col min="19" max="20" width="9.44140625" style="205" customWidth="1"/>
    <col min="21" max="23" width="8.6640625" style="205"/>
    <col min="24" max="25" width="9.44140625" style="205" customWidth="1"/>
    <col min="26" max="16384" width="8.6640625" style="205"/>
  </cols>
  <sheetData>
    <row r="1" spans="1:25" x14ac:dyDescent="0.3">
      <c r="A1" s="2" t="s">
        <v>66</v>
      </c>
      <c r="B1" s="2" t="s">
        <v>544</v>
      </c>
      <c r="J1" s="275" t="s">
        <v>68</v>
      </c>
    </row>
    <row r="2" spans="1:25" x14ac:dyDescent="0.3">
      <c r="A2" s="2" t="s">
        <v>69</v>
      </c>
      <c r="B2" s="2" t="s">
        <v>545</v>
      </c>
    </row>
    <row r="3" spans="1:25" x14ac:dyDescent="0.3">
      <c r="A3" s="3" t="s">
        <v>70</v>
      </c>
      <c r="B3" s="3" t="s">
        <v>71</v>
      </c>
    </row>
    <row r="4" spans="1:25" x14ac:dyDescent="0.3">
      <c r="A4" s="3" t="s">
        <v>72</v>
      </c>
      <c r="B4" s="3" t="s">
        <v>73</v>
      </c>
    </row>
    <row r="5" spans="1:25" x14ac:dyDescent="0.3">
      <c r="A5" s="4" t="s">
        <v>74</v>
      </c>
      <c r="B5" s="277" t="s">
        <v>366</v>
      </c>
      <c r="H5" s="278"/>
    </row>
    <row r="6" spans="1:25" x14ac:dyDescent="0.3">
      <c r="A6" s="4" t="s">
        <v>75</v>
      </c>
      <c r="B6" s="277" t="s">
        <v>367</v>
      </c>
      <c r="H6" s="278"/>
    </row>
    <row r="7" spans="1:25" ht="15" customHeight="1" x14ac:dyDescent="0.3">
      <c r="B7" s="277"/>
      <c r="G7" s="279"/>
      <c r="H7" s="280"/>
      <c r="J7" s="281"/>
    </row>
    <row r="8" spans="1:25" x14ac:dyDescent="0.3">
      <c r="G8" s="279"/>
      <c r="J8" s="282" t="s">
        <v>368</v>
      </c>
      <c r="K8" s="282" t="s">
        <v>369</v>
      </c>
    </row>
    <row r="9" spans="1:25" x14ac:dyDescent="0.3">
      <c r="G9" s="279"/>
      <c r="I9" s="16"/>
      <c r="J9" s="282" t="s">
        <v>370</v>
      </c>
      <c r="K9" s="282" t="s">
        <v>371</v>
      </c>
      <c r="L9" s="215"/>
    </row>
    <row r="10" spans="1:25" x14ac:dyDescent="0.3">
      <c r="G10" s="279"/>
      <c r="H10" s="283" t="s">
        <v>372</v>
      </c>
      <c r="I10" s="284" t="s">
        <v>373</v>
      </c>
      <c r="J10" s="285">
        <v>10.869539691229999</v>
      </c>
      <c r="K10" s="285">
        <v>4.8118859551100002</v>
      </c>
      <c r="L10" s="286">
        <v>0.44269454749702342</v>
      </c>
      <c r="M10" s="287"/>
      <c r="N10" s="287"/>
      <c r="O10" s="287"/>
      <c r="P10" s="287"/>
      <c r="Q10" s="287"/>
      <c r="R10" s="287"/>
      <c r="S10" s="288"/>
      <c r="T10" s="288"/>
      <c r="U10" s="289"/>
      <c r="W10" s="214"/>
      <c r="X10" s="210"/>
      <c r="Y10" s="210"/>
    </row>
    <row r="11" spans="1:25" x14ac:dyDescent="0.3">
      <c r="G11" s="279"/>
      <c r="H11" s="283" t="s">
        <v>374</v>
      </c>
      <c r="I11" s="284" t="s">
        <v>375</v>
      </c>
      <c r="J11" s="290">
        <v>8.5418468913999988</v>
      </c>
      <c r="K11" s="290">
        <v>3.8086674017099993</v>
      </c>
      <c r="L11" s="286">
        <v>0.4458833610731886</v>
      </c>
      <c r="M11" s="287"/>
      <c r="N11" s="287"/>
      <c r="O11" s="287"/>
      <c r="P11" s="287"/>
      <c r="Q11" s="287"/>
      <c r="R11" s="287"/>
      <c r="S11" s="288"/>
      <c r="T11" s="288"/>
      <c r="U11" s="289"/>
      <c r="W11" s="214"/>
      <c r="X11" s="210"/>
      <c r="Y11" s="210"/>
    </row>
    <row r="12" spans="1:25" x14ac:dyDescent="0.3">
      <c r="G12" s="279"/>
      <c r="H12" s="283" t="s">
        <v>376</v>
      </c>
      <c r="I12" s="284" t="s">
        <v>377</v>
      </c>
      <c r="J12" s="290">
        <v>7.1367125822300004</v>
      </c>
      <c r="K12" s="290">
        <v>3.4524281399700003</v>
      </c>
      <c r="L12" s="286">
        <v>0.48375608519899566</v>
      </c>
      <c r="O12" s="287"/>
      <c r="P12" s="287"/>
      <c r="Q12" s="287"/>
      <c r="R12" s="287"/>
      <c r="S12" s="288"/>
      <c r="T12" s="288"/>
      <c r="U12" s="289"/>
      <c r="W12" s="214"/>
      <c r="X12" s="210"/>
      <c r="Y12" s="210"/>
    </row>
    <row r="13" spans="1:25" x14ac:dyDescent="0.3">
      <c r="F13" s="291"/>
      <c r="G13" s="279"/>
      <c r="H13" s="283" t="s">
        <v>378</v>
      </c>
      <c r="I13" s="283" t="s">
        <v>392</v>
      </c>
      <c r="J13" s="290">
        <v>5.1640098030399999</v>
      </c>
      <c r="K13" s="290">
        <v>1.19383760592</v>
      </c>
      <c r="L13" s="286">
        <v>0.23118422533148561</v>
      </c>
      <c r="M13" s="287"/>
      <c r="N13" s="287"/>
      <c r="O13" s="287"/>
      <c r="P13" s="287"/>
      <c r="Q13" s="287"/>
      <c r="R13" s="287"/>
      <c r="S13" s="288"/>
      <c r="T13" s="288"/>
      <c r="U13" s="289"/>
      <c r="W13" s="214"/>
      <c r="X13" s="210"/>
      <c r="Y13" s="210"/>
    </row>
    <row r="14" spans="1:25" x14ac:dyDescent="0.3">
      <c r="G14" s="279"/>
      <c r="H14" s="283" t="s">
        <v>379</v>
      </c>
      <c r="I14" s="284" t="s">
        <v>380</v>
      </c>
      <c r="J14" s="290">
        <v>4.9885612004100004</v>
      </c>
      <c r="K14" s="290">
        <v>1.8790284652399998</v>
      </c>
      <c r="L14" s="286">
        <v>0.3766674176685586</v>
      </c>
      <c r="M14" s="287"/>
      <c r="N14" s="287"/>
      <c r="O14" s="287"/>
      <c r="P14" s="287"/>
      <c r="Q14" s="287"/>
      <c r="R14" s="287"/>
      <c r="S14" s="288"/>
    </row>
    <row r="15" spans="1:25" x14ac:dyDescent="0.3">
      <c r="H15" s="283" t="s">
        <v>381</v>
      </c>
      <c r="I15" s="284" t="s">
        <v>382</v>
      </c>
      <c r="J15" s="290">
        <v>3.5910985980100003</v>
      </c>
      <c r="K15" s="290">
        <v>0.37618531439000003</v>
      </c>
      <c r="L15" s="286">
        <v>0.10475493894778114</v>
      </c>
      <c r="O15" s="287"/>
      <c r="P15" s="287"/>
      <c r="Q15" s="287"/>
      <c r="R15" s="287"/>
      <c r="S15" s="288"/>
      <c r="T15" s="288"/>
      <c r="U15" s="289"/>
      <c r="W15" s="214"/>
      <c r="X15" s="210"/>
      <c r="Y15" s="210"/>
    </row>
    <row r="16" spans="1:25" x14ac:dyDescent="0.3">
      <c r="H16" s="283" t="s">
        <v>383</v>
      </c>
      <c r="I16" s="284" t="s">
        <v>384</v>
      </c>
      <c r="J16" s="290">
        <v>1.8374288756400003</v>
      </c>
      <c r="K16" s="290">
        <v>0.33624805843</v>
      </c>
      <c r="L16" s="286">
        <v>0.18299922401778976</v>
      </c>
      <c r="M16" s="287"/>
      <c r="N16" s="287"/>
      <c r="O16" s="287"/>
      <c r="P16" s="287"/>
      <c r="Q16" s="287"/>
      <c r="R16" s="287"/>
      <c r="S16" s="288"/>
      <c r="T16" s="288"/>
      <c r="U16" s="289"/>
      <c r="W16" s="214"/>
      <c r="X16" s="210"/>
      <c r="Y16" s="210"/>
    </row>
    <row r="17" spans="7:25" x14ac:dyDescent="0.3">
      <c r="H17" s="283" t="s">
        <v>385</v>
      </c>
      <c r="I17" s="284" t="s">
        <v>386</v>
      </c>
      <c r="J17" s="290">
        <v>1.4085616976200002</v>
      </c>
      <c r="K17" s="290">
        <v>0.29699562772999999</v>
      </c>
      <c r="L17" s="286">
        <v>0.21085027956661295</v>
      </c>
      <c r="O17" s="287"/>
      <c r="P17" s="287"/>
      <c r="Q17" s="287"/>
      <c r="R17" s="287"/>
      <c r="S17" s="288"/>
      <c r="W17" s="214"/>
      <c r="X17" s="210"/>
      <c r="Y17" s="210"/>
    </row>
    <row r="18" spans="7:25" x14ac:dyDescent="0.3">
      <c r="H18" s="283" t="s">
        <v>387</v>
      </c>
      <c r="I18" s="284" t="s">
        <v>388</v>
      </c>
      <c r="J18" s="290">
        <v>1.3041027227799999</v>
      </c>
      <c r="K18" s="290">
        <v>7.6390020089999996E-2</v>
      </c>
      <c r="L18" s="286">
        <v>5.8576689363209672E-2</v>
      </c>
      <c r="O18" s="287"/>
      <c r="P18" s="287"/>
      <c r="Q18" s="287"/>
      <c r="R18" s="287"/>
      <c r="S18" s="288"/>
      <c r="W18" s="214"/>
      <c r="X18" s="210"/>
      <c r="Y18" s="210"/>
    </row>
    <row r="19" spans="7:25" x14ac:dyDescent="0.3">
      <c r="H19" s="283" t="s">
        <v>125</v>
      </c>
      <c r="I19" s="284" t="s">
        <v>124</v>
      </c>
      <c r="J19" s="290">
        <v>1.10613725867</v>
      </c>
      <c r="K19" s="290">
        <v>0.52609153031</v>
      </c>
      <c r="L19" s="286">
        <v>0.4756114362719896</v>
      </c>
      <c r="M19" s="287"/>
      <c r="N19" s="287"/>
      <c r="O19" s="287"/>
      <c r="P19" s="287"/>
      <c r="Q19" s="287"/>
      <c r="R19" s="287"/>
      <c r="S19" s="288"/>
      <c r="T19" s="288"/>
      <c r="U19" s="289"/>
      <c r="W19" s="214"/>
      <c r="X19" s="210"/>
      <c r="Y19" s="210"/>
    </row>
    <row r="20" spans="7:25" x14ac:dyDescent="0.3">
      <c r="G20" s="279"/>
      <c r="H20" s="283" t="s">
        <v>389</v>
      </c>
      <c r="I20" s="284" t="s">
        <v>390</v>
      </c>
      <c r="J20" s="290">
        <v>1.066981042000005</v>
      </c>
      <c r="K20" s="290">
        <v>3.6596817870001352E-2</v>
      </c>
      <c r="L20" s="286">
        <v>3.4299407795852083E-2</v>
      </c>
      <c r="M20" s="287"/>
      <c r="N20" s="287"/>
      <c r="O20" s="287"/>
      <c r="P20" s="287"/>
      <c r="Q20" s="287"/>
      <c r="R20" s="287"/>
      <c r="S20" s="288"/>
      <c r="T20" s="288"/>
      <c r="U20" s="289"/>
      <c r="W20" s="214"/>
      <c r="X20" s="210"/>
      <c r="Y20" s="210"/>
    </row>
    <row r="21" spans="7:25" x14ac:dyDescent="0.3">
      <c r="L21" s="205"/>
    </row>
    <row r="22" spans="7:25" x14ac:dyDescent="0.3">
      <c r="S22" s="292"/>
    </row>
    <row r="23" spans="7:25" x14ac:dyDescent="0.3">
      <c r="H23" s="291"/>
      <c r="I23" s="278"/>
      <c r="J23" s="278"/>
      <c r="K23" s="214"/>
      <c r="L23" s="293"/>
      <c r="M23" s="291"/>
      <c r="N23" s="291"/>
      <c r="O23" s="291"/>
      <c r="P23" s="293"/>
      <c r="Q23" s="291"/>
      <c r="R23" s="292"/>
      <c r="S23" s="292"/>
    </row>
    <row r="24" spans="7:25" x14ac:dyDescent="0.3">
      <c r="H24" s="294"/>
      <c r="I24" s="278"/>
      <c r="J24" s="278"/>
      <c r="K24" s="214"/>
      <c r="L24" s="293"/>
      <c r="M24" s="294"/>
      <c r="N24" s="291"/>
      <c r="O24" s="291"/>
      <c r="P24" s="293"/>
      <c r="Q24" s="294"/>
      <c r="R24" s="292"/>
      <c r="S24" s="292"/>
    </row>
    <row r="25" spans="7:25" x14ac:dyDescent="0.3">
      <c r="I25" s="278"/>
      <c r="J25" s="278"/>
      <c r="K25" s="214"/>
      <c r="L25" s="293"/>
      <c r="N25" s="291"/>
      <c r="O25" s="291"/>
      <c r="P25" s="293"/>
      <c r="R25" s="292"/>
      <c r="S25" s="292"/>
    </row>
    <row r="26" spans="7:25" x14ac:dyDescent="0.3">
      <c r="I26" s="278"/>
      <c r="J26" s="278"/>
      <c r="K26" s="214"/>
      <c r="L26" s="293"/>
      <c r="N26" s="291"/>
      <c r="O26" s="291"/>
      <c r="P26" s="293"/>
      <c r="R26" s="292"/>
      <c r="S26" s="292"/>
    </row>
    <row r="27" spans="7:25" x14ac:dyDescent="0.3">
      <c r="H27" s="291"/>
      <c r="I27" s="278"/>
      <c r="J27" s="278"/>
      <c r="K27" s="214"/>
      <c r="L27" s="293"/>
      <c r="M27" s="291"/>
      <c r="N27" s="291"/>
      <c r="O27" s="291"/>
      <c r="P27" s="293"/>
      <c r="Q27" s="291"/>
      <c r="R27" s="292"/>
      <c r="S27" s="292"/>
    </row>
    <row r="28" spans="7:25" x14ac:dyDescent="0.3">
      <c r="H28" s="291"/>
      <c r="I28" s="278"/>
      <c r="J28" s="278"/>
      <c r="K28" s="214"/>
      <c r="L28" s="293"/>
      <c r="M28" s="291"/>
      <c r="N28" s="291"/>
      <c r="O28" s="291"/>
      <c r="P28" s="293"/>
      <c r="Q28" s="291"/>
      <c r="R28" s="292"/>
      <c r="S28" s="292"/>
    </row>
    <row r="29" spans="7:25" x14ac:dyDescent="0.3">
      <c r="H29" s="291"/>
      <c r="I29" s="278"/>
      <c r="J29" s="278"/>
      <c r="K29" s="214"/>
      <c r="L29" s="293"/>
      <c r="M29" s="291"/>
      <c r="N29" s="291"/>
      <c r="O29" s="291"/>
      <c r="P29" s="293"/>
      <c r="Q29" s="291"/>
      <c r="R29" s="292"/>
      <c r="S29" s="292"/>
    </row>
    <row r="30" spans="7:25" x14ac:dyDescent="0.3">
      <c r="H30" s="291"/>
      <c r="I30" s="278"/>
      <c r="J30" s="278"/>
      <c r="K30" s="214"/>
      <c r="L30" s="293"/>
      <c r="M30" s="291"/>
      <c r="N30" s="291"/>
      <c r="O30" s="291"/>
      <c r="P30" s="293"/>
      <c r="Q30" s="291"/>
      <c r="R30" s="292"/>
      <c r="S30" s="292"/>
    </row>
    <row r="31" spans="7:25" x14ac:dyDescent="0.3">
      <c r="H31" s="291"/>
      <c r="I31" s="278"/>
      <c r="J31" s="278"/>
      <c r="K31" s="214"/>
      <c r="L31" s="293"/>
      <c r="M31" s="291"/>
      <c r="N31" s="291"/>
      <c r="O31" s="291"/>
      <c r="P31" s="293"/>
      <c r="Q31" s="291"/>
      <c r="R31" s="292"/>
      <c r="S31" s="292"/>
    </row>
    <row r="32" spans="7:25" x14ac:dyDescent="0.3">
      <c r="H32" s="291"/>
      <c r="I32" s="278"/>
      <c r="J32" s="278"/>
      <c r="K32" s="214"/>
      <c r="L32" s="293"/>
      <c r="M32" s="291"/>
      <c r="N32" s="291"/>
      <c r="O32" s="291"/>
      <c r="P32" s="293"/>
      <c r="Q32" s="291"/>
      <c r="R32" s="292"/>
      <c r="S32" s="292"/>
    </row>
    <row r="33" spans="9:20" x14ac:dyDescent="0.3">
      <c r="K33" s="214"/>
      <c r="L33" s="293"/>
      <c r="P33" s="293"/>
    </row>
    <row r="34" spans="9:20" x14ac:dyDescent="0.3">
      <c r="I34" s="292"/>
      <c r="J34" s="292"/>
      <c r="K34" s="214"/>
      <c r="L34" s="293"/>
      <c r="M34" s="293"/>
      <c r="N34" s="292"/>
      <c r="O34" s="292"/>
      <c r="P34" s="293"/>
      <c r="R34" s="292"/>
      <c r="S34" s="292"/>
    </row>
    <row r="35" spans="9:20" x14ac:dyDescent="0.3">
      <c r="I35" s="292"/>
      <c r="J35" s="292"/>
      <c r="K35" s="214"/>
      <c r="L35" s="293"/>
      <c r="M35" s="293"/>
      <c r="N35" s="292"/>
      <c r="O35" s="292"/>
      <c r="P35" s="293"/>
      <c r="R35" s="292"/>
      <c r="S35" s="292"/>
    </row>
    <row r="36" spans="9:20" x14ac:dyDescent="0.3">
      <c r="I36" s="214"/>
      <c r="J36" s="214"/>
      <c r="N36" s="214"/>
      <c r="O36" s="214"/>
      <c r="R36" s="214"/>
      <c r="S36" s="214"/>
    </row>
    <row r="37" spans="9:20" x14ac:dyDescent="0.3">
      <c r="I37" s="214"/>
      <c r="J37" s="214"/>
      <c r="N37" s="214"/>
      <c r="O37" s="214"/>
      <c r="R37" s="214"/>
      <c r="S37" s="214"/>
    </row>
    <row r="38" spans="9:20" x14ac:dyDescent="0.3">
      <c r="I38" s="213"/>
      <c r="J38" s="213"/>
      <c r="L38" s="213"/>
      <c r="M38" s="213"/>
      <c r="N38" s="213"/>
      <c r="O38" s="213"/>
      <c r="P38" s="213"/>
      <c r="Q38" s="213"/>
      <c r="R38" s="213"/>
      <c r="S38" s="213"/>
      <c r="T38" s="213"/>
    </row>
  </sheetData>
  <sortState ref="H10:L20">
    <sortCondition descending="1" ref="J10:J20"/>
  </sortState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4"/>
  <dimension ref="A1:AD38"/>
  <sheetViews>
    <sheetView showGridLines="0" zoomScale="120" zoomScaleNormal="120" workbookViewId="0"/>
  </sheetViews>
  <sheetFormatPr defaultColWidth="8.6640625" defaultRowHeight="14.4" x14ac:dyDescent="0.3"/>
  <cols>
    <col min="1" max="5" width="8.6640625" style="205"/>
    <col min="6" max="8" width="11.44140625" style="205" customWidth="1"/>
    <col min="9" max="9" width="15.6640625" style="205" customWidth="1"/>
    <col min="10" max="14" width="4.44140625" style="205" customWidth="1"/>
    <col min="15" max="15" width="4.6640625" style="205" customWidth="1"/>
    <col min="16" max="16" width="4.44140625" style="205" customWidth="1"/>
    <col min="17" max="17" width="4.44140625" style="276" customWidth="1"/>
    <col min="18" max="22" width="4.44140625" style="205" customWidth="1"/>
    <col min="23" max="24" width="4.6640625" style="205" customWidth="1"/>
    <col min="25" max="25" width="6" style="205" customWidth="1"/>
    <col min="26" max="28" width="8.6640625" style="205"/>
    <col min="29" max="30" width="9.44140625" style="205" customWidth="1"/>
    <col min="31" max="16384" width="8.6640625" style="205"/>
  </cols>
  <sheetData>
    <row r="1" spans="1:30" x14ac:dyDescent="0.3">
      <c r="A1" s="2" t="s">
        <v>66</v>
      </c>
      <c r="B1" s="2" t="s">
        <v>546</v>
      </c>
      <c r="O1" s="275" t="s">
        <v>68</v>
      </c>
    </row>
    <row r="2" spans="1:30" x14ac:dyDescent="0.3">
      <c r="A2" s="2" t="s">
        <v>69</v>
      </c>
      <c r="B2" s="2" t="s">
        <v>547</v>
      </c>
    </row>
    <row r="3" spans="1:30" x14ac:dyDescent="0.3">
      <c r="A3" s="3" t="s">
        <v>70</v>
      </c>
      <c r="B3" s="3" t="s">
        <v>71</v>
      </c>
    </row>
    <row r="4" spans="1:30" x14ac:dyDescent="0.3">
      <c r="A4" s="3" t="s">
        <v>72</v>
      </c>
      <c r="B4" s="3" t="s">
        <v>73</v>
      </c>
    </row>
    <row r="5" spans="1:30" x14ac:dyDescent="0.3">
      <c r="A5" s="4" t="s">
        <v>74</v>
      </c>
      <c r="B5" s="277"/>
      <c r="I5" s="278"/>
    </row>
    <row r="6" spans="1:30" x14ac:dyDescent="0.3">
      <c r="A6" s="4" t="s">
        <v>75</v>
      </c>
      <c r="B6" s="277" t="s">
        <v>391</v>
      </c>
      <c r="I6" s="278"/>
    </row>
    <row r="7" spans="1:30" ht="15" customHeight="1" x14ac:dyDescent="0.3">
      <c r="B7" s="277"/>
      <c r="H7" s="279"/>
      <c r="I7" s="280"/>
      <c r="J7" s="229" t="s">
        <v>94</v>
      </c>
      <c r="K7" s="229"/>
      <c r="L7" s="229" t="s">
        <v>96</v>
      </c>
      <c r="M7" s="229"/>
      <c r="N7" s="229" t="s">
        <v>103</v>
      </c>
      <c r="O7" s="229"/>
      <c r="P7" s="229" t="s">
        <v>200</v>
      </c>
      <c r="Q7" s="229"/>
      <c r="R7" s="229" t="s">
        <v>205</v>
      </c>
      <c r="S7" s="229"/>
      <c r="U7" s="229" t="s">
        <v>541</v>
      </c>
    </row>
    <row r="8" spans="1:30" x14ac:dyDescent="0.3">
      <c r="H8" s="279"/>
      <c r="I8" s="16"/>
      <c r="J8" s="229" t="s">
        <v>95</v>
      </c>
      <c r="K8" s="229"/>
      <c r="L8" s="229" t="s">
        <v>343</v>
      </c>
      <c r="M8" s="229"/>
      <c r="N8" s="229" t="s">
        <v>104</v>
      </c>
      <c r="O8" s="229"/>
      <c r="P8" s="229" t="s">
        <v>344</v>
      </c>
      <c r="Q8" s="229"/>
      <c r="R8" s="229" t="s">
        <v>206</v>
      </c>
      <c r="S8" s="229"/>
      <c r="U8" s="229" t="s">
        <v>542</v>
      </c>
    </row>
    <row r="9" spans="1:30" x14ac:dyDescent="0.3">
      <c r="H9" s="283" t="s">
        <v>372</v>
      </c>
      <c r="I9" s="16" t="s">
        <v>373</v>
      </c>
      <c r="J9" s="31">
        <v>1</v>
      </c>
      <c r="K9" s="295">
        <v>1.1797</v>
      </c>
      <c r="L9" s="295">
        <v>1.2988999999999999</v>
      </c>
      <c r="M9" s="31">
        <v>1.3655999999999999</v>
      </c>
      <c r="N9" s="31">
        <v>0.78120000000000001</v>
      </c>
      <c r="O9" s="31">
        <v>0.75490000000000002</v>
      </c>
      <c r="P9" s="31">
        <v>1.0841000000000001</v>
      </c>
      <c r="Q9" s="31">
        <v>1.1962999999999999</v>
      </c>
      <c r="R9" s="31">
        <v>0.98040000000000005</v>
      </c>
      <c r="S9" s="31">
        <v>1.2083999999999999</v>
      </c>
      <c r="T9" s="31">
        <v>1.3414999999999999</v>
      </c>
      <c r="U9" s="31">
        <v>1.3917999999999999</v>
      </c>
    </row>
    <row r="10" spans="1:30" x14ac:dyDescent="0.3">
      <c r="H10" s="283" t="s">
        <v>376</v>
      </c>
      <c r="I10" s="283" t="s">
        <v>377</v>
      </c>
      <c r="J10" s="296">
        <v>1</v>
      </c>
      <c r="K10" s="297">
        <v>0.86280000000000001</v>
      </c>
      <c r="L10" s="297">
        <v>1.0618000000000001</v>
      </c>
      <c r="M10" s="31">
        <v>0.83169999999999999</v>
      </c>
      <c r="N10" s="31">
        <v>0.95889999999999997</v>
      </c>
      <c r="O10" s="31">
        <v>0.43819999999999998</v>
      </c>
      <c r="P10" s="31">
        <v>0.63929999999999998</v>
      </c>
      <c r="Q10" s="31">
        <v>0.58450000000000002</v>
      </c>
      <c r="R10" s="31">
        <v>0.70489999999999997</v>
      </c>
      <c r="S10" s="31">
        <v>0.69269999999999998</v>
      </c>
      <c r="T10" s="31">
        <v>0.72819999999999996</v>
      </c>
      <c r="U10" s="31">
        <v>0.67159999999999997</v>
      </c>
      <c r="V10" s="289"/>
      <c r="X10" s="214"/>
      <c r="Y10" s="210"/>
      <c r="Z10" s="210"/>
    </row>
    <row r="11" spans="1:30" x14ac:dyDescent="0.3">
      <c r="H11" s="283" t="s">
        <v>501</v>
      </c>
      <c r="I11" s="283" t="s">
        <v>375</v>
      </c>
      <c r="J11" s="296">
        <v>1</v>
      </c>
      <c r="K11" s="298">
        <v>1.2396</v>
      </c>
      <c r="L11" s="298">
        <v>1.2986</v>
      </c>
      <c r="M11" s="31">
        <v>1.3104</v>
      </c>
      <c r="N11" s="31">
        <v>0.83840000000000003</v>
      </c>
      <c r="O11" s="31">
        <v>1.0759000000000001</v>
      </c>
      <c r="P11" s="31">
        <v>1.3913</v>
      </c>
      <c r="Q11" s="31">
        <v>1.3715999999999999</v>
      </c>
      <c r="R11" s="31">
        <v>1.0975999999999999</v>
      </c>
      <c r="S11" s="31">
        <v>1.4278999999999999</v>
      </c>
      <c r="T11" s="31">
        <v>1.6671</v>
      </c>
      <c r="U11" s="31">
        <v>1.6411</v>
      </c>
      <c r="V11" s="289"/>
      <c r="X11" s="214"/>
      <c r="Y11" s="210"/>
      <c r="Z11" s="210"/>
    </row>
    <row r="12" spans="1:30" x14ac:dyDescent="0.3">
      <c r="H12" s="283" t="s">
        <v>488</v>
      </c>
      <c r="I12" s="283" t="s">
        <v>392</v>
      </c>
      <c r="J12" s="296">
        <v>1</v>
      </c>
      <c r="K12" s="298">
        <v>0.84940000000000004</v>
      </c>
      <c r="L12" s="298">
        <v>1.0399</v>
      </c>
      <c r="M12" s="31">
        <v>0.80900000000000005</v>
      </c>
      <c r="N12" s="31">
        <v>1.3392999999999999</v>
      </c>
      <c r="O12" s="31">
        <v>1.9186000000000001</v>
      </c>
      <c r="P12" s="31">
        <v>2.6810999999999998</v>
      </c>
      <c r="Q12" s="31">
        <v>2.3725999999999998</v>
      </c>
      <c r="R12" s="31">
        <v>2.4165000000000001</v>
      </c>
      <c r="S12" s="31">
        <v>2.6126</v>
      </c>
      <c r="T12" s="31">
        <v>2.9659</v>
      </c>
      <c r="U12" s="31">
        <v>2.4272999999999998</v>
      </c>
      <c r="V12" s="289"/>
      <c r="X12" s="214"/>
      <c r="Y12" s="210"/>
      <c r="Z12" s="210"/>
    </row>
    <row r="13" spans="1:30" x14ac:dyDescent="0.3">
      <c r="F13" s="291"/>
      <c r="G13" s="291"/>
      <c r="H13" s="283" t="s">
        <v>381</v>
      </c>
      <c r="I13" s="283" t="s">
        <v>382</v>
      </c>
      <c r="J13" s="299">
        <v>1</v>
      </c>
      <c r="K13" s="298">
        <v>0.97299999999999998</v>
      </c>
      <c r="L13" s="298">
        <v>0.84619999999999995</v>
      </c>
      <c r="M13" s="31">
        <v>0.9325</v>
      </c>
      <c r="N13" s="31">
        <v>0.50539999999999996</v>
      </c>
      <c r="O13" s="31">
        <v>0.2437</v>
      </c>
      <c r="P13" s="31">
        <v>0.45629999999999998</v>
      </c>
      <c r="Q13" s="31">
        <v>0.45829999999999999</v>
      </c>
      <c r="R13" s="31">
        <v>0.4703</v>
      </c>
      <c r="S13" s="31">
        <v>0.51270000000000004</v>
      </c>
      <c r="T13" s="31">
        <v>0.62739999999999996</v>
      </c>
      <c r="U13" s="31">
        <v>0.63970000000000005</v>
      </c>
      <c r="V13" s="289"/>
      <c r="X13" s="214"/>
      <c r="Y13" s="210"/>
      <c r="Z13" s="210"/>
    </row>
    <row r="14" spans="1:30" x14ac:dyDescent="0.3">
      <c r="H14" s="380" t="s">
        <v>379</v>
      </c>
      <c r="I14" s="380" t="s">
        <v>380</v>
      </c>
      <c r="J14" s="299">
        <v>1</v>
      </c>
      <c r="K14" s="299">
        <v>1.0242</v>
      </c>
      <c r="L14" s="299">
        <v>1.1123000000000001</v>
      </c>
      <c r="M14" s="299">
        <v>1.2664</v>
      </c>
      <c r="N14" s="299">
        <v>0.97770000000000001</v>
      </c>
      <c r="O14" s="299">
        <v>0.71479999999999999</v>
      </c>
      <c r="P14" s="299">
        <v>0.91290000000000004</v>
      </c>
      <c r="Q14" s="299">
        <v>1.0025999999999999</v>
      </c>
      <c r="R14" s="299">
        <v>0.84830000000000005</v>
      </c>
      <c r="S14" s="299">
        <v>0.84609999999999996</v>
      </c>
      <c r="T14" s="299">
        <v>0.98180000000000001</v>
      </c>
      <c r="U14" s="299">
        <v>1.1955</v>
      </c>
    </row>
    <row r="15" spans="1:30" x14ac:dyDescent="0.3">
      <c r="I15" s="283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288"/>
      <c r="Y15" s="288"/>
      <c r="Z15" s="289"/>
      <c r="AB15" s="214"/>
      <c r="AC15" s="210"/>
      <c r="AD15" s="210"/>
    </row>
    <row r="16" spans="1:30" x14ac:dyDescent="0.3">
      <c r="H16" s="279"/>
      <c r="I16" s="283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288"/>
      <c r="Y16" s="288"/>
      <c r="Z16" s="289"/>
      <c r="AB16" s="214"/>
      <c r="AC16" s="210"/>
      <c r="AD16" s="210"/>
    </row>
    <row r="17" spans="8:30" x14ac:dyDescent="0.3">
      <c r="H17" s="279"/>
      <c r="I17" s="283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8"/>
      <c r="AB17" s="214"/>
      <c r="AC17" s="210"/>
      <c r="AD17" s="210"/>
    </row>
    <row r="18" spans="8:30" x14ac:dyDescent="0.3">
      <c r="H18" s="279"/>
      <c r="I18" s="283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288"/>
      <c r="AB18" s="214"/>
      <c r="AC18" s="210"/>
      <c r="AD18" s="210"/>
    </row>
    <row r="19" spans="8:30" x14ac:dyDescent="0.3">
      <c r="H19" s="279"/>
      <c r="I19" s="283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288"/>
      <c r="Y19" s="288"/>
      <c r="Z19" s="289"/>
      <c r="AB19" s="214"/>
      <c r="AC19" s="210"/>
      <c r="AD19" s="210"/>
    </row>
    <row r="20" spans="8:30" x14ac:dyDescent="0.3">
      <c r="H20" s="279"/>
      <c r="I20" s="283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288"/>
      <c r="Y20" s="288"/>
      <c r="Z20" s="289"/>
      <c r="AB20" s="214"/>
      <c r="AC20" s="210"/>
      <c r="AD20" s="210"/>
    </row>
    <row r="21" spans="8:30" x14ac:dyDescent="0.3">
      <c r="Q21" s="205"/>
    </row>
    <row r="22" spans="8:30" x14ac:dyDescent="0.3">
      <c r="X22" s="292"/>
    </row>
    <row r="23" spans="8:30" x14ac:dyDescent="0.3">
      <c r="I23" s="291"/>
      <c r="J23" s="278"/>
      <c r="K23" s="278"/>
      <c r="L23" s="278"/>
      <c r="M23" s="278"/>
      <c r="N23" s="278"/>
      <c r="O23" s="278"/>
      <c r="P23" s="214"/>
      <c r="Q23" s="293"/>
      <c r="R23" s="291"/>
      <c r="S23" s="291"/>
      <c r="T23" s="291"/>
      <c r="U23" s="293"/>
      <c r="V23" s="291"/>
      <c r="W23" s="292"/>
      <c r="X23" s="292"/>
    </row>
    <row r="24" spans="8:30" x14ac:dyDescent="0.3">
      <c r="I24" s="294"/>
      <c r="J24" s="278"/>
      <c r="K24" s="278"/>
      <c r="L24" s="278"/>
      <c r="M24" s="278"/>
      <c r="N24" s="278"/>
      <c r="O24" s="278"/>
      <c r="P24" s="214"/>
      <c r="Q24" s="293"/>
      <c r="R24" s="294"/>
      <c r="S24" s="291"/>
      <c r="T24" s="291"/>
      <c r="U24" s="293"/>
      <c r="V24" s="294"/>
      <c r="W24" s="292"/>
      <c r="X24" s="292"/>
    </row>
    <row r="25" spans="8:30" x14ac:dyDescent="0.3">
      <c r="J25" s="278"/>
      <c r="K25" s="278"/>
      <c r="L25" s="278"/>
      <c r="M25" s="278"/>
      <c r="N25" s="278"/>
      <c r="O25" s="278"/>
      <c r="P25" s="214"/>
      <c r="Q25" s="293"/>
      <c r="S25" s="291"/>
      <c r="T25" s="291"/>
      <c r="U25" s="293"/>
      <c r="W25" s="292"/>
      <c r="X25" s="292"/>
    </row>
    <row r="26" spans="8:30" x14ac:dyDescent="0.3">
      <c r="J26" s="278"/>
      <c r="K26" s="278"/>
      <c r="L26" s="278"/>
      <c r="M26" s="278"/>
      <c r="N26" s="278"/>
      <c r="O26" s="278"/>
      <c r="P26" s="214"/>
      <c r="Q26" s="293"/>
      <c r="S26" s="291"/>
      <c r="T26" s="291"/>
      <c r="U26" s="293"/>
      <c r="W26" s="292"/>
      <c r="X26" s="292"/>
    </row>
    <row r="27" spans="8:30" x14ac:dyDescent="0.3">
      <c r="I27" s="291"/>
      <c r="J27" s="278"/>
      <c r="K27" s="278"/>
      <c r="L27" s="278"/>
      <c r="M27" s="278"/>
      <c r="N27" s="278"/>
      <c r="O27" s="278"/>
      <c r="P27" s="214"/>
      <c r="Q27" s="293"/>
      <c r="R27" s="291"/>
      <c r="S27" s="291"/>
      <c r="T27" s="291"/>
      <c r="U27" s="293"/>
      <c r="V27" s="291"/>
      <c r="W27" s="292"/>
      <c r="X27" s="292"/>
    </row>
    <row r="28" spans="8:30" x14ac:dyDescent="0.3">
      <c r="I28" s="291"/>
      <c r="J28" s="278"/>
      <c r="K28" s="278"/>
      <c r="L28" s="278"/>
      <c r="M28" s="278"/>
      <c r="N28" s="278"/>
      <c r="O28" s="278"/>
      <c r="P28" s="214"/>
      <c r="Q28" s="293"/>
      <c r="R28" s="291"/>
      <c r="S28" s="291"/>
      <c r="T28" s="291"/>
      <c r="U28" s="293"/>
      <c r="V28" s="291"/>
      <c r="W28" s="292"/>
      <c r="X28" s="292"/>
    </row>
    <row r="29" spans="8:30" x14ac:dyDescent="0.3">
      <c r="I29" s="291"/>
      <c r="J29" s="278"/>
      <c r="K29" s="278"/>
      <c r="L29" s="278"/>
      <c r="M29" s="278"/>
      <c r="N29" s="278"/>
      <c r="O29" s="278"/>
      <c r="P29" s="214"/>
      <c r="Q29" s="293"/>
      <c r="R29" s="291"/>
      <c r="S29" s="291"/>
      <c r="T29" s="291"/>
      <c r="U29" s="293"/>
      <c r="V29" s="291"/>
      <c r="W29" s="292"/>
      <c r="X29" s="292"/>
    </row>
    <row r="30" spans="8:30" x14ac:dyDescent="0.3">
      <c r="I30" s="291"/>
      <c r="J30" s="278"/>
      <c r="K30" s="278"/>
      <c r="L30" s="278"/>
      <c r="M30" s="278"/>
      <c r="N30" s="278"/>
      <c r="O30" s="278"/>
      <c r="P30" s="214"/>
      <c r="Q30" s="293"/>
      <c r="R30" s="291"/>
      <c r="S30" s="291"/>
      <c r="T30" s="291"/>
      <c r="U30" s="293"/>
      <c r="V30" s="291"/>
      <c r="W30" s="292"/>
      <c r="X30" s="292"/>
    </row>
    <row r="31" spans="8:30" x14ac:dyDescent="0.3">
      <c r="I31" s="291"/>
      <c r="J31" s="278"/>
      <c r="K31" s="278"/>
      <c r="L31" s="278"/>
      <c r="M31" s="278"/>
      <c r="N31" s="278"/>
      <c r="O31" s="278"/>
      <c r="P31" s="214"/>
      <c r="Q31" s="293"/>
      <c r="R31" s="291"/>
      <c r="S31" s="291"/>
      <c r="T31" s="291"/>
      <c r="U31" s="293"/>
      <c r="V31" s="291"/>
      <c r="W31" s="292"/>
      <c r="X31" s="292"/>
    </row>
    <row r="32" spans="8:30" x14ac:dyDescent="0.3">
      <c r="I32" s="291"/>
      <c r="J32" s="278"/>
      <c r="K32" s="278"/>
      <c r="L32" s="278"/>
      <c r="M32" s="278"/>
      <c r="N32" s="278"/>
      <c r="O32" s="278"/>
      <c r="P32" s="214"/>
      <c r="Q32" s="293"/>
      <c r="R32" s="291"/>
      <c r="S32" s="291"/>
      <c r="T32" s="291"/>
      <c r="U32" s="293"/>
      <c r="V32" s="291"/>
      <c r="W32" s="292"/>
      <c r="X32" s="292"/>
    </row>
    <row r="33" spans="10:25" x14ac:dyDescent="0.3">
      <c r="P33" s="214"/>
      <c r="Q33" s="293"/>
      <c r="U33" s="293"/>
    </row>
    <row r="34" spans="10:25" x14ac:dyDescent="0.3">
      <c r="J34" s="292"/>
      <c r="K34" s="292"/>
      <c r="L34" s="292"/>
      <c r="M34" s="292"/>
      <c r="N34" s="292"/>
      <c r="O34" s="292"/>
      <c r="P34" s="214"/>
      <c r="Q34" s="293"/>
      <c r="R34" s="293"/>
      <c r="S34" s="292"/>
      <c r="T34" s="292"/>
      <c r="U34" s="293"/>
      <c r="W34" s="292"/>
      <c r="X34" s="292"/>
    </row>
    <row r="35" spans="10:25" x14ac:dyDescent="0.3">
      <c r="J35" s="292"/>
      <c r="K35" s="292"/>
      <c r="L35" s="292"/>
      <c r="M35" s="292"/>
      <c r="N35" s="292"/>
      <c r="O35" s="292"/>
      <c r="P35" s="214"/>
      <c r="Q35" s="293"/>
      <c r="R35" s="293"/>
      <c r="S35" s="292"/>
      <c r="T35" s="292"/>
      <c r="U35" s="293"/>
      <c r="W35" s="292"/>
      <c r="X35" s="292"/>
    </row>
    <row r="36" spans="10:25" x14ac:dyDescent="0.3">
      <c r="J36" s="214"/>
      <c r="K36" s="214"/>
      <c r="L36" s="214"/>
      <c r="M36" s="214"/>
      <c r="N36" s="214"/>
      <c r="O36" s="214"/>
      <c r="S36" s="214"/>
      <c r="T36" s="214"/>
      <c r="W36" s="214"/>
      <c r="X36" s="214"/>
    </row>
    <row r="37" spans="10:25" x14ac:dyDescent="0.3">
      <c r="J37" s="214"/>
      <c r="K37" s="214"/>
      <c r="L37" s="214"/>
      <c r="M37" s="214"/>
      <c r="N37" s="214"/>
      <c r="O37" s="214"/>
      <c r="S37" s="214"/>
      <c r="T37" s="214"/>
      <c r="W37" s="214"/>
      <c r="X37" s="214"/>
    </row>
    <row r="38" spans="10:25" x14ac:dyDescent="0.3">
      <c r="J38" s="213"/>
      <c r="K38" s="213"/>
      <c r="L38" s="213"/>
      <c r="M38" s="213"/>
      <c r="N38" s="213"/>
      <c r="O38" s="213"/>
      <c r="Q38" s="213"/>
      <c r="R38" s="213"/>
      <c r="S38" s="213"/>
      <c r="T38" s="213"/>
      <c r="U38" s="213"/>
      <c r="V38" s="213"/>
      <c r="W38" s="213"/>
      <c r="X38" s="213"/>
      <c r="Y38" s="213"/>
    </row>
  </sheetData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5"/>
  <dimension ref="A1:AI24"/>
  <sheetViews>
    <sheetView showGridLines="0" zoomScale="120" zoomScaleNormal="120" workbookViewId="0">
      <selection activeCell="H13" sqref="H13"/>
    </sheetView>
  </sheetViews>
  <sheetFormatPr defaultColWidth="8.6640625" defaultRowHeight="14.4" x14ac:dyDescent="0.3"/>
  <cols>
    <col min="3" max="5" width="12.6640625" customWidth="1"/>
    <col min="6" max="6" width="14" customWidth="1"/>
    <col min="7" max="7" width="12.6640625" customWidth="1"/>
    <col min="8" max="8" width="8" style="8" customWidth="1"/>
    <col min="9" max="20" width="4.6640625" style="8" customWidth="1"/>
    <col min="21" max="21" width="4.88671875" style="8" customWidth="1"/>
    <col min="22" max="22" width="5.109375" style="8" customWidth="1"/>
    <col min="23" max="23" width="7.33203125" style="8" customWidth="1"/>
    <col min="24" max="24" width="6.6640625" style="8" customWidth="1"/>
    <col min="25" max="25" width="7.33203125" style="8" customWidth="1"/>
  </cols>
  <sheetData>
    <row r="1" spans="1:35" x14ac:dyDescent="0.3">
      <c r="A1" s="2" t="s">
        <v>66</v>
      </c>
      <c r="B1" s="2" t="s">
        <v>548</v>
      </c>
      <c r="C1" s="205"/>
      <c r="D1" s="205"/>
      <c r="E1" s="205"/>
      <c r="F1" s="205"/>
      <c r="G1" s="205"/>
      <c r="H1" s="205"/>
      <c r="I1" s="205"/>
      <c r="J1" s="492" t="s">
        <v>68</v>
      </c>
      <c r="K1" s="493"/>
      <c r="L1" s="493"/>
      <c r="M1" s="493"/>
      <c r="N1" s="205"/>
      <c r="O1" s="205"/>
      <c r="P1" s="205"/>
    </row>
    <row r="2" spans="1:35" x14ac:dyDescent="0.3">
      <c r="A2" s="2" t="s">
        <v>69</v>
      </c>
      <c r="B2" s="2" t="s">
        <v>549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35" x14ac:dyDescent="0.3">
      <c r="A3" s="3" t="s">
        <v>70</v>
      </c>
      <c r="B3" s="3" t="s">
        <v>71</v>
      </c>
      <c r="C3" s="205"/>
      <c r="D3" s="205"/>
      <c r="E3" s="205"/>
      <c r="F3" s="205"/>
      <c r="G3" s="205"/>
      <c r="H3" s="309"/>
      <c r="I3" s="309"/>
      <c r="J3" s="309"/>
      <c r="K3" s="205"/>
      <c r="L3" s="205"/>
      <c r="M3" s="205"/>
      <c r="N3" s="205"/>
      <c r="O3" s="205"/>
      <c r="P3" s="205"/>
      <c r="Q3" s="313"/>
      <c r="R3" s="313"/>
    </row>
    <row r="4" spans="1:35" x14ac:dyDescent="0.3">
      <c r="A4" s="3" t="s">
        <v>72</v>
      </c>
      <c r="B4" s="3" t="s">
        <v>73</v>
      </c>
      <c r="C4" s="205"/>
      <c r="D4" s="205"/>
      <c r="E4" s="205"/>
      <c r="F4" s="205"/>
      <c r="G4" s="205"/>
      <c r="H4" s="309"/>
      <c r="I4" s="309"/>
      <c r="J4" s="309"/>
      <c r="K4" s="282"/>
      <c r="L4" s="205"/>
      <c r="M4" s="205"/>
      <c r="N4" s="205"/>
      <c r="O4" s="205"/>
      <c r="P4" s="205"/>
      <c r="Q4" s="314"/>
      <c r="R4" s="314"/>
    </row>
    <row r="5" spans="1:35" x14ac:dyDescent="0.3">
      <c r="A5" s="4" t="s">
        <v>74</v>
      </c>
      <c r="B5" s="28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315"/>
      <c r="R5" s="315"/>
    </row>
    <row r="6" spans="1:35" x14ac:dyDescent="0.3">
      <c r="A6" s="4" t="s">
        <v>75</v>
      </c>
      <c r="B6" s="33"/>
      <c r="C6" s="205"/>
      <c r="D6" s="205"/>
      <c r="E6" s="205"/>
      <c r="F6" s="205"/>
      <c r="G6" s="205"/>
      <c r="H6" s="205"/>
      <c r="I6" s="205"/>
      <c r="J6" s="282"/>
      <c r="K6" s="316"/>
      <c r="L6" s="282"/>
      <c r="M6" s="316"/>
      <c r="N6" s="205"/>
      <c r="O6" s="205"/>
      <c r="P6" s="205"/>
    </row>
    <row r="7" spans="1:35" x14ac:dyDescent="0.3">
      <c r="C7" s="317"/>
      <c r="D7" s="317"/>
      <c r="E7" s="317"/>
      <c r="F7" s="317"/>
      <c r="G7" s="317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9"/>
      <c r="T7" s="319"/>
    </row>
    <row r="8" spans="1:35" x14ac:dyDescent="0.3">
      <c r="C8" s="317"/>
      <c r="D8" s="317"/>
      <c r="E8" s="317"/>
      <c r="F8" s="317"/>
      <c r="G8" s="317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</row>
    <row r="9" spans="1:35" x14ac:dyDescent="0.3">
      <c r="C9" s="317"/>
      <c r="D9" s="317"/>
      <c r="E9" s="317"/>
      <c r="F9" s="317"/>
      <c r="G9" s="317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20"/>
      <c r="T9" s="16"/>
      <c r="U9" s="16"/>
      <c r="V9" s="16"/>
      <c r="W9" s="16"/>
      <c r="X9" s="16"/>
      <c r="Y9" s="16"/>
      <c r="Z9" s="205"/>
      <c r="AA9" s="205"/>
      <c r="AB9" s="205"/>
      <c r="AC9" s="205"/>
      <c r="AD9" s="205"/>
      <c r="AE9" s="205"/>
      <c r="AF9" s="205"/>
      <c r="AG9" s="205"/>
      <c r="AH9" s="205"/>
      <c r="AI9" s="205"/>
    </row>
    <row r="10" spans="1:35" x14ac:dyDescent="0.3">
      <c r="C10" s="317"/>
      <c r="D10" s="317"/>
      <c r="E10" s="317"/>
      <c r="F10" s="317"/>
      <c r="G10" s="8"/>
      <c r="I10" s="229" t="s">
        <v>94</v>
      </c>
      <c r="J10" s="229"/>
      <c r="K10" s="229" t="s">
        <v>96</v>
      </c>
      <c r="L10" s="229"/>
      <c r="M10" s="229" t="s">
        <v>103</v>
      </c>
      <c r="N10" s="229"/>
      <c r="O10" s="229" t="s">
        <v>200</v>
      </c>
      <c r="P10" s="229"/>
      <c r="Q10" s="229" t="s">
        <v>205</v>
      </c>
      <c r="R10" s="229"/>
      <c r="S10" s="205"/>
      <c r="T10" s="229" t="s">
        <v>541</v>
      </c>
      <c r="U10" s="205"/>
      <c r="V10" s="205"/>
      <c r="W10" s="205"/>
      <c r="X10"/>
      <c r="Y10"/>
    </row>
    <row r="11" spans="1:35" x14ac:dyDescent="0.3">
      <c r="G11" s="8"/>
      <c r="I11" s="229" t="s">
        <v>95</v>
      </c>
      <c r="J11" s="229"/>
      <c r="K11" s="229" t="s">
        <v>343</v>
      </c>
      <c r="L11" s="229"/>
      <c r="M11" s="229" t="s">
        <v>104</v>
      </c>
      <c r="N11" s="229"/>
      <c r="O11" s="229" t="s">
        <v>344</v>
      </c>
      <c r="P11" s="229"/>
      <c r="Q11" s="229" t="s">
        <v>206</v>
      </c>
      <c r="R11" s="229"/>
      <c r="S11" s="205"/>
      <c r="T11" s="229" t="s">
        <v>542</v>
      </c>
      <c r="U11" s="205"/>
      <c r="V11" s="205"/>
      <c r="W11" s="205"/>
      <c r="X11"/>
      <c r="Y11"/>
    </row>
    <row r="12" spans="1:35" x14ac:dyDescent="0.3">
      <c r="B12" s="321"/>
      <c r="C12" s="322"/>
      <c r="D12" s="322"/>
      <c r="E12" s="322"/>
      <c r="F12" s="322"/>
      <c r="G12" s="8" t="s">
        <v>305</v>
      </c>
      <c r="H12" s="8" t="s">
        <v>306</v>
      </c>
      <c r="I12" s="64">
        <v>1</v>
      </c>
      <c r="J12" s="64">
        <v>1.0242</v>
      </c>
      <c r="K12" s="64">
        <v>1.1123000000000001</v>
      </c>
      <c r="L12" s="64">
        <v>1.2664</v>
      </c>
      <c r="M12" s="64">
        <v>0.97770000000000001</v>
      </c>
      <c r="N12" s="64">
        <v>0.71479999999999999</v>
      </c>
      <c r="O12" s="64">
        <v>0.91290000000000004</v>
      </c>
      <c r="P12" s="25">
        <v>1.0025999999999999</v>
      </c>
      <c r="Q12" s="25">
        <v>0.84830000000000005</v>
      </c>
      <c r="R12" s="25">
        <v>0.84609999999999996</v>
      </c>
      <c r="S12" s="25">
        <v>0.98180000000000001</v>
      </c>
      <c r="T12" s="25">
        <v>1.1955</v>
      </c>
      <c r="U12" s="205"/>
      <c r="V12" s="205"/>
      <c r="W12" s="205"/>
      <c r="X12"/>
      <c r="Y12"/>
    </row>
    <row r="13" spans="1:35" x14ac:dyDescent="0.3">
      <c r="C13" s="322"/>
      <c r="D13" s="322"/>
      <c r="E13" s="322"/>
      <c r="F13" s="322"/>
      <c r="G13" s="8" t="s">
        <v>307</v>
      </c>
      <c r="H13" s="8" t="s">
        <v>413</v>
      </c>
      <c r="I13" s="64">
        <v>1</v>
      </c>
      <c r="J13" s="64">
        <v>1.0672999999999999</v>
      </c>
      <c r="K13" s="64">
        <v>1.1234</v>
      </c>
      <c r="L13" s="64">
        <v>1.0561</v>
      </c>
      <c r="M13" s="64">
        <v>0.75039999999999996</v>
      </c>
      <c r="N13" s="64">
        <v>0.64670000000000005</v>
      </c>
      <c r="O13" s="64">
        <v>0.87480000000000002</v>
      </c>
      <c r="P13" s="25">
        <v>0.87590000000000001</v>
      </c>
      <c r="Q13" s="25">
        <v>0.82040000000000002</v>
      </c>
      <c r="R13" s="25">
        <v>0.92010000000000003</v>
      </c>
      <c r="S13" s="25">
        <v>1.0491999999999999</v>
      </c>
      <c r="T13" s="25">
        <v>1.0254000000000001</v>
      </c>
      <c r="U13" s="205"/>
      <c r="V13" s="205"/>
      <c r="W13" s="205"/>
      <c r="X13"/>
      <c r="Y13"/>
    </row>
    <row r="14" spans="1:35" x14ac:dyDescent="0.3">
      <c r="C14" s="322"/>
      <c r="D14" s="322"/>
      <c r="E14" s="322"/>
      <c r="F14" s="322"/>
      <c r="G14" s="322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16"/>
      <c r="Y14" s="16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</row>
    <row r="15" spans="1:35" x14ac:dyDescent="0.3">
      <c r="C15" s="322"/>
      <c r="D15" s="322"/>
      <c r="E15" s="322"/>
      <c r="F15" s="322"/>
      <c r="G15" s="322"/>
      <c r="I15" s="25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</row>
    <row r="16" spans="1:35" x14ac:dyDescent="0.3">
      <c r="C16" s="322"/>
      <c r="D16" s="322"/>
      <c r="E16" s="322"/>
      <c r="F16" s="322"/>
      <c r="G16" s="322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</row>
    <row r="17" spans="19:35" x14ac:dyDescent="0.3"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</row>
    <row r="18" spans="19:35" x14ac:dyDescent="0.3"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</row>
    <row r="19" spans="19:35" x14ac:dyDescent="0.3">
      <c r="S19" s="16"/>
      <c r="T19" s="16"/>
      <c r="U19" s="16"/>
      <c r="V19" s="16"/>
      <c r="W19" s="16"/>
      <c r="X19" s="16"/>
      <c r="Y19" s="16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</row>
    <row r="20" spans="19:35" x14ac:dyDescent="0.3">
      <c r="S20" s="16"/>
      <c r="T20" s="16"/>
      <c r="U20" s="16"/>
      <c r="V20" s="16"/>
      <c r="W20" s="16"/>
      <c r="X20" s="16"/>
      <c r="Y20" s="16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</row>
    <row r="21" spans="19:35" x14ac:dyDescent="0.3">
      <c r="S21" s="16"/>
      <c r="T21" s="16"/>
      <c r="U21" s="16"/>
      <c r="V21" s="16"/>
      <c r="W21" s="16"/>
      <c r="X21" s="16"/>
      <c r="Y21" s="16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</row>
    <row r="22" spans="19:35" x14ac:dyDescent="0.3">
      <c r="S22" s="16"/>
      <c r="T22" s="16"/>
      <c r="U22" s="16"/>
      <c r="V22" s="16"/>
      <c r="W22" s="16"/>
      <c r="X22" s="16"/>
      <c r="Y22" s="16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</row>
    <row r="23" spans="19:35" x14ac:dyDescent="0.3"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</row>
    <row r="24" spans="19:35" x14ac:dyDescent="0.3"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</row>
  </sheetData>
  <mergeCells count="1">
    <mergeCell ref="J1:M1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6"/>
  <dimension ref="A1:AD26"/>
  <sheetViews>
    <sheetView showGridLines="0" zoomScale="120" zoomScaleNormal="120" workbookViewId="0">
      <selection activeCell="B2" sqref="B2"/>
    </sheetView>
  </sheetViews>
  <sheetFormatPr defaultColWidth="8.6640625" defaultRowHeight="14.4" x14ac:dyDescent="0.3"/>
  <cols>
    <col min="3" max="5" width="12.6640625" customWidth="1"/>
    <col min="6" max="6" width="14" customWidth="1"/>
    <col min="7" max="8" width="12.6640625" customWidth="1"/>
    <col min="9" max="21" width="4.6640625" customWidth="1"/>
    <col min="22" max="22" width="4.44140625" customWidth="1"/>
    <col min="23" max="23" width="5.44140625" customWidth="1"/>
    <col min="24" max="24" width="6" customWidth="1"/>
  </cols>
  <sheetData>
    <row r="1" spans="1:30" x14ac:dyDescent="0.3">
      <c r="A1" s="2" t="s">
        <v>66</v>
      </c>
      <c r="B1" s="2" t="s">
        <v>550</v>
      </c>
      <c r="C1" s="205"/>
      <c r="D1" s="205"/>
      <c r="E1" s="205"/>
      <c r="F1" s="205"/>
      <c r="G1" s="205"/>
      <c r="H1" s="492" t="s">
        <v>68</v>
      </c>
      <c r="I1" s="493"/>
      <c r="J1" s="493"/>
      <c r="K1" s="493"/>
    </row>
    <row r="2" spans="1:30" x14ac:dyDescent="0.3">
      <c r="A2" s="2" t="s">
        <v>69</v>
      </c>
      <c r="B2" s="2" t="s">
        <v>551</v>
      </c>
      <c r="C2" s="205"/>
      <c r="D2" s="205"/>
      <c r="E2" s="205"/>
      <c r="F2" s="205"/>
      <c r="G2" s="205"/>
      <c r="H2" s="205"/>
      <c r="I2" s="205"/>
      <c r="J2" s="205"/>
    </row>
    <row r="3" spans="1:30" x14ac:dyDescent="0.3">
      <c r="A3" s="3" t="s">
        <v>70</v>
      </c>
      <c r="B3" s="3" t="s">
        <v>71</v>
      </c>
      <c r="C3" s="205"/>
      <c r="D3" s="205"/>
      <c r="E3" s="205"/>
      <c r="F3" s="205"/>
      <c r="G3" s="205"/>
      <c r="H3" s="205"/>
      <c r="I3" s="205"/>
      <c r="J3" s="205"/>
      <c r="K3" s="324"/>
      <c r="L3" s="324"/>
      <c r="M3" s="324"/>
    </row>
    <row r="4" spans="1:30" x14ac:dyDescent="0.3">
      <c r="A4" s="3" t="s">
        <v>72</v>
      </c>
      <c r="B4" s="3" t="s">
        <v>73</v>
      </c>
      <c r="C4" s="205"/>
      <c r="D4" s="205"/>
      <c r="E4" s="205"/>
      <c r="F4" s="205"/>
      <c r="G4" s="205"/>
      <c r="H4" s="205"/>
      <c r="I4" s="205"/>
      <c r="J4" s="205"/>
      <c r="K4" s="314"/>
      <c r="L4" s="314"/>
      <c r="M4" s="314"/>
    </row>
    <row r="5" spans="1:30" x14ac:dyDescent="0.3">
      <c r="A5" s="4" t="s">
        <v>74</v>
      </c>
      <c r="B5" s="28"/>
      <c r="C5" s="205"/>
      <c r="D5" s="205"/>
      <c r="E5" s="205"/>
      <c r="F5" s="205"/>
      <c r="G5" s="205"/>
      <c r="H5" s="205"/>
      <c r="I5" s="205"/>
      <c r="J5" s="205"/>
      <c r="K5" s="315"/>
      <c r="L5" s="315"/>
      <c r="M5" s="315"/>
    </row>
    <row r="6" spans="1:30" x14ac:dyDescent="0.3">
      <c r="A6" s="4" t="s">
        <v>75</v>
      </c>
      <c r="B6" s="73"/>
      <c r="C6" s="205"/>
      <c r="D6" s="205"/>
      <c r="E6" s="205"/>
      <c r="F6" s="205"/>
      <c r="G6" s="205"/>
      <c r="H6" s="205"/>
      <c r="I6" s="316"/>
      <c r="J6" s="205"/>
    </row>
    <row r="7" spans="1:30" x14ac:dyDescent="0.3"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75"/>
      <c r="O7" s="75"/>
    </row>
    <row r="8" spans="1:30" x14ac:dyDescent="0.3"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</row>
    <row r="9" spans="1:30" x14ac:dyDescent="0.3">
      <c r="C9" s="317"/>
      <c r="D9" s="317"/>
      <c r="E9" s="317"/>
      <c r="F9" s="225"/>
      <c r="G9" s="317"/>
      <c r="H9" s="317"/>
      <c r="I9" s="317"/>
      <c r="J9" s="317"/>
      <c r="K9" s="317"/>
      <c r="L9" s="317"/>
      <c r="M9" s="317"/>
      <c r="N9" s="32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</row>
    <row r="10" spans="1:30" x14ac:dyDescent="0.3">
      <c r="C10" s="317"/>
      <c r="D10" s="317"/>
      <c r="E10" s="317"/>
      <c r="F10" s="317"/>
      <c r="G10" s="317"/>
      <c r="H10" s="8"/>
      <c r="I10" s="229" t="s">
        <v>94</v>
      </c>
      <c r="J10" s="229"/>
      <c r="K10" s="229" t="s">
        <v>96</v>
      </c>
      <c r="L10" s="229"/>
      <c r="M10" s="229" t="s">
        <v>103</v>
      </c>
      <c r="N10" s="229"/>
      <c r="O10" s="229" t="s">
        <v>200</v>
      </c>
      <c r="P10" s="229"/>
      <c r="Q10" s="229" t="s">
        <v>205</v>
      </c>
      <c r="R10" s="229"/>
      <c r="S10" s="205"/>
      <c r="T10" s="229" t="s">
        <v>541</v>
      </c>
    </row>
    <row r="11" spans="1:30" x14ac:dyDescent="0.3">
      <c r="H11" s="8"/>
      <c r="I11" s="229" t="s">
        <v>95</v>
      </c>
      <c r="J11" s="229"/>
      <c r="K11" s="229" t="s">
        <v>343</v>
      </c>
      <c r="L11" s="229"/>
      <c r="M11" s="229" t="s">
        <v>104</v>
      </c>
      <c r="N11" s="229"/>
      <c r="O11" s="229" t="s">
        <v>344</v>
      </c>
      <c r="P11" s="229"/>
      <c r="Q11" s="229" t="s">
        <v>206</v>
      </c>
      <c r="R11" s="229"/>
      <c r="S11" s="205"/>
      <c r="T11" s="229" t="s">
        <v>542</v>
      </c>
    </row>
    <row r="12" spans="1:30" x14ac:dyDescent="0.3">
      <c r="B12" s="321"/>
      <c r="C12" s="322"/>
      <c r="D12" s="322"/>
      <c r="E12" s="322"/>
      <c r="F12" s="322"/>
      <c r="G12" s="8" t="s">
        <v>574</v>
      </c>
      <c r="H12" s="8" t="s">
        <v>556</v>
      </c>
      <c r="I12" s="55">
        <v>1</v>
      </c>
      <c r="J12" s="55">
        <v>1.1026</v>
      </c>
      <c r="K12" s="55">
        <v>1.2616000000000001</v>
      </c>
      <c r="L12" s="55">
        <v>1.1983999999999999</v>
      </c>
      <c r="M12" s="55">
        <v>0.91979999999999995</v>
      </c>
      <c r="N12" s="55">
        <v>0.84430000000000005</v>
      </c>
      <c r="O12" s="55">
        <v>1.1516999999999999</v>
      </c>
      <c r="P12" s="55">
        <v>1.133</v>
      </c>
      <c r="Q12" s="55">
        <v>1.0236000000000001</v>
      </c>
      <c r="R12" s="55">
        <v>1.1910000000000001</v>
      </c>
      <c r="S12" s="55">
        <v>1.3545</v>
      </c>
      <c r="T12" s="55">
        <v>1.2715000000000001</v>
      </c>
      <c r="U12" s="223"/>
    </row>
    <row r="13" spans="1:30" x14ac:dyDescent="0.3">
      <c r="C13" s="322"/>
      <c r="D13" s="322"/>
      <c r="E13" s="322"/>
      <c r="F13" s="322"/>
      <c r="G13" s="8" t="s">
        <v>573</v>
      </c>
      <c r="H13" s="8" t="s">
        <v>19</v>
      </c>
      <c r="I13" s="55">
        <v>1</v>
      </c>
      <c r="J13" s="55">
        <v>1.0779000000000001</v>
      </c>
      <c r="K13" s="55">
        <v>1.0638000000000001</v>
      </c>
      <c r="L13" s="55">
        <v>1.0306</v>
      </c>
      <c r="M13" s="55">
        <v>0.72050000000000003</v>
      </c>
      <c r="N13" s="55">
        <v>0.55520000000000003</v>
      </c>
      <c r="O13" s="55">
        <v>0.77739999999999998</v>
      </c>
      <c r="P13" s="55">
        <v>0.7893</v>
      </c>
      <c r="Q13" s="55">
        <v>0.76739999999999997</v>
      </c>
      <c r="R13" s="55">
        <v>0.81989999999999996</v>
      </c>
      <c r="S13" s="55">
        <v>0.94199999999999995</v>
      </c>
      <c r="T13" s="55">
        <v>0.96879999999999999</v>
      </c>
      <c r="U13" s="223"/>
    </row>
    <row r="14" spans="1:30" x14ac:dyDescent="0.3"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205"/>
      <c r="X14" s="205"/>
      <c r="Y14" s="205"/>
      <c r="Z14" s="205"/>
      <c r="AA14" s="205"/>
      <c r="AB14" s="205"/>
      <c r="AC14" s="205"/>
      <c r="AD14" s="205"/>
    </row>
    <row r="15" spans="1:30" x14ac:dyDescent="0.3"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205"/>
      <c r="X15" s="205"/>
      <c r="Y15" s="205"/>
      <c r="Z15" s="205"/>
      <c r="AA15" s="205"/>
      <c r="AB15" s="205"/>
      <c r="AC15" s="205"/>
      <c r="AD15" s="205"/>
    </row>
    <row r="16" spans="1:30" x14ac:dyDescent="0.3"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213"/>
      <c r="U16" s="213"/>
      <c r="V16" s="213"/>
      <c r="W16" s="205"/>
      <c r="X16" s="205"/>
      <c r="Y16" s="205"/>
      <c r="Z16" s="205"/>
      <c r="AA16" s="205"/>
      <c r="AB16" s="205"/>
      <c r="AC16" s="205"/>
      <c r="AD16" s="205"/>
    </row>
    <row r="17" spans="3:30" x14ac:dyDescent="0.3">
      <c r="C17" s="322"/>
      <c r="D17" s="322"/>
      <c r="E17" s="322"/>
      <c r="F17" s="322"/>
      <c r="G17" s="322"/>
      <c r="H17" s="322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205"/>
      <c r="W17" s="205"/>
      <c r="X17" s="205"/>
      <c r="Y17" s="205"/>
      <c r="Z17" s="205"/>
      <c r="AA17" s="205"/>
      <c r="AB17" s="205"/>
      <c r="AC17" s="205"/>
      <c r="AD17" s="205"/>
    </row>
    <row r="18" spans="3:30" x14ac:dyDescent="0.3">
      <c r="C18" s="326"/>
      <c r="D18" s="326"/>
      <c r="E18" s="326"/>
      <c r="F18" s="326"/>
      <c r="G18" s="326"/>
      <c r="H18" s="326"/>
      <c r="V18" s="205"/>
      <c r="W18" s="205"/>
      <c r="X18" s="205"/>
      <c r="Y18" s="205"/>
      <c r="Z18" s="205"/>
      <c r="AA18" s="205"/>
      <c r="AB18" s="205"/>
      <c r="AC18" s="205"/>
      <c r="AD18" s="205"/>
    </row>
    <row r="19" spans="3:30" x14ac:dyDescent="0.3">
      <c r="C19" s="79"/>
      <c r="D19" s="79"/>
      <c r="E19" s="79"/>
      <c r="F19" s="79"/>
      <c r="G19" s="79"/>
      <c r="H19" s="79"/>
      <c r="V19" s="205"/>
      <c r="W19" s="205"/>
      <c r="X19" s="205"/>
      <c r="Y19" s="205"/>
      <c r="Z19" s="205"/>
      <c r="AA19" s="205"/>
      <c r="AB19" s="205"/>
      <c r="AC19" s="205"/>
      <c r="AD19" s="205"/>
    </row>
    <row r="20" spans="3:30" x14ac:dyDescent="0.3">
      <c r="V20" s="205"/>
      <c r="W20" s="205"/>
      <c r="X20" s="205"/>
      <c r="Y20" s="205"/>
      <c r="Z20" s="205"/>
      <c r="AA20" s="205"/>
      <c r="AB20" s="205"/>
      <c r="AC20" s="205"/>
      <c r="AD20" s="205"/>
    </row>
    <row r="21" spans="3:30" x14ac:dyDescent="0.3">
      <c r="V21" s="205"/>
      <c r="W21" s="205"/>
      <c r="X21" s="205"/>
      <c r="Y21" s="205"/>
      <c r="Z21" s="205"/>
      <c r="AA21" s="205"/>
      <c r="AB21" s="205"/>
      <c r="AC21" s="205"/>
      <c r="AD21" s="205"/>
    </row>
    <row r="22" spans="3:30" x14ac:dyDescent="0.3"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</row>
    <row r="23" spans="3:30" x14ac:dyDescent="0.3"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</row>
    <row r="24" spans="3:30" x14ac:dyDescent="0.3"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</row>
    <row r="25" spans="3:30" x14ac:dyDescent="0.3"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</row>
    <row r="26" spans="3:30" x14ac:dyDescent="0.3"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</row>
  </sheetData>
  <mergeCells count="1">
    <mergeCell ref="H1:K1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7"/>
  <dimension ref="A1:AL32"/>
  <sheetViews>
    <sheetView showGridLines="0" zoomScale="120" zoomScaleNormal="120" workbookViewId="0"/>
  </sheetViews>
  <sheetFormatPr defaultColWidth="8.6640625" defaultRowHeight="14.4" x14ac:dyDescent="0.3"/>
  <cols>
    <col min="1" max="1" width="7.6640625" style="205" customWidth="1"/>
    <col min="2" max="2" width="11" style="205" customWidth="1"/>
    <col min="3" max="4" width="11.109375" style="205" customWidth="1"/>
    <col min="5" max="5" width="5.33203125" style="205" customWidth="1"/>
    <col min="6" max="6" width="13.44140625" style="205" customWidth="1"/>
    <col min="7" max="7" width="16.44140625" style="205" customWidth="1"/>
    <col min="8" max="8" width="13.6640625" style="205" customWidth="1"/>
    <col min="9" max="9" width="4.6640625" style="205" customWidth="1"/>
    <col min="10" max="19" width="4.44140625" style="205" customWidth="1"/>
    <col min="20" max="20" width="4.6640625" style="205" customWidth="1"/>
    <col min="21" max="21" width="4.6640625" style="205" bestFit="1" customWidth="1"/>
    <col min="22" max="22" width="8.6640625" style="205"/>
    <col min="25" max="31" width="8.6640625" style="205"/>
    <col min="32" max="33" width="10.109375" style="205" customWidth="1"/>
    <col min="34" max="36" width="8.6640625" style="205"/>
    <col min="39" max="16384" width="8.6640625" style="205"/>
  </cols>
  <sheetData>
    <row r="1" spans="1:38" x14ac:dyDescent="0.3">
      <c r="A1" s="2" t="s">
        <v>66</v>
      </c>
      <c r="B1" s="54" t="s">
        <v>393</v>
      </c>
      <c r="C1" s="2"/>
      <c r="D1" s="2"/>
      <c r="E1" s="2"/>
      <c r="F1" s="2"/>
      <c r="H1" s="206" t="s">
        <v>68</v>
      </c>
    </row>
    <row r="2" spans="1:38" x14ac:dyDescent="0.3">
      <c r="A2" s="2" t="s">
        <v>69</v>
      </c>
      <c r="B2" s="54" t="s">
        <v>394</v>
      </c>
      <c r="C2" s="2"/>
      <c r="D2" s="2"/>
      <c r="E2" s="2"/>
      <c r="F2" s="2"/>
      <c r="G2" s="188"/>
      <c r="H2" s="188"/>
    </row>
    <row r="3" spans="1:38" x14ac:dyDescent="0.3">
      <c r="A3" s="3" t="s">
        <v>70</v>
      </c>
      <c r="B3" s="3" t="s">
        <v>71</v>
      </c>
      <c r="C3" s="3"/>
      <c r="D3" s="3"/>
      <c r="E3" s="3"/>
      <c r="F3" s="3"/>
      <c r="G3" s="188"/>
      <c r="H3" s="188"/>
    </row>
    <row r="4" spans="1:38" x14ac:dyDescent="0.3">
      <c r="A4" s="3" t="s">
        <v>72</v>
      </c>
      <c r="B4" s="3" t="s">
        <v>73</v>
      </c>
      <c r="C4" s="3"/>
      <c r="D4" s="3"/>
      <c r="E4" s="3"/>
      <c r="F4" s="3"/>
      <c r="G4" s="188"/>
      <c r="H4" s="188"/>
    </row>
    <row r="5" spans="1:38" x14ac:dyDescent="0.3">
      <c r="A5" s="4" t="s">
        <v>74</v>
      </c>
      <c r="B5" s="4" t="s">
        <v>395</v>
      </c>
      <c r="C5" s="4"/>
      <c r="D5" s="4"/>
      <c r="E5" s="4"/>
      <c r="F5" s="4"/>
      <c r="G5" s="189"/>
      <c r="H5" s="188"/>
    </row>
    <row r="6" spans="1:38" x14ac:dyDescent="0.3">
      <c r="A6" s="4" t="s">
        <v>75</v>
      </c>
      <c r="B6" s="147" t="s">
        <v>396</v>
      </c>
      <c r="C6" s="4"/>
      <c r="D6" s="4"/>
      <c r="E6" s="4"/>
      <c r="F6" s="4"/>
      <c r="G6" s="189"/>
      <c r="H6" s="188"/>
    </row>
    <row r="7" spans="1:38" x14ac:dyDescent="0.3">
      <c r="J7" s="282" t="s">
        <v>94</v>
      </c>
      <c r="K7" s="282"/>
      <c r="L7" s="282"/>
      <c r="M7" s="282" t="s">
        <v>98</v>
      </c>
      <c r="N7" s="282"/>
      <c r="O7" s="282" t="s">
        <v>159</v>
      </c>
      <c r="P7" s="282"/>
      <c r="Q7" s="282" t="s">
        <v>202</v>
      </c>
      <c r="R7" s="282"/>
      <c r="S7" s="282" t="s">
        <v>209</v>
      </c>
      <c r="T7" s="282"/>
      <c r="U7" s="282" t="s">
        <v>541</v>
      </c>
    </row>
    <row r="8" spans="1:38" x14ac:dyDescent="0.3">
      <c r="G8" s="16"/>
      <c r="H8" s="16"/>
      <c r="I8" s="30"/>
      <c r="J8" s="301" t="s">
        <v>93</v>
      </c>
      <c r="K8" s="301"/>
      <c r="L8" s="301"/>
      <c r="M8" s="301" t="s">
        <v>97</v>
      </c>
      <c r="N8" s="301"/>
      <c r="O8" s="301" t="s">
        <v>397</v>
      </c>
      <c r="P8" s="301"/>
      <c r="Q8" s="301" t="s">
        <v>203</v>
      </c>
      <c r="R8" s="301"/>
      <c r="S8" s="301" t="s">
        <v>398</v>
      </c>
      <c r="T8" s="301"/>
      <c r="U8" s="301" t="s">
        <v>540</v>
      </c>
      <c r="W8" s="205"/>
      <c r="X8" s="205"/>
      <c r="Y8" s="207"/>
      <c r="Z8" s="207"/>
      <c r="AC8"/>
      <c r="AD8"/>
      <c r="AK8" s="205"/>
      <c r="AL8" s="205"/>
    </row>
    <row r="9" spans="1:38" x14ac:dyDescent="0.3">
      <c r="G9" s="8" t="s">
        <v>399</v>
      </c>
      <c r="H9" s="8" t="s">
        <v>400</v>
      </c>
      <c r="I9" s="208"/>
      <c r="J9" s="208">
        <v>4.1500000000000004</v>
      </c>
      <c r="K9" s="208">
        <v>4.83</v>
      </c>
      <c r="L9" s="208">
        <v>5.27</v>
      </c>
      <c r="M9" s="208">
        <v>5.32</v>
      </c>
      <c r="N9" s="208">
        <v>3.59</v>
      </c>
      <c r="O9" s="208">
        <v>4.16</v>
      </c>
      <c r="P9" s="208">
        <v>5.71</v>
      </c>
      <c r="Q9" s="208">
        <v>5.79</v>
      </c>
      <c r="R9" s="208">
        <v>4.93</v>
      </c>
      <c r="S9" s="208">
        <v>6.01</v>
      </c>
      <c r="T9" s="208">
        <v>6.82</v>
      </c>
      <c r="U9" s="208">
        <v>6.64</v>
      </c>
      <c r="W9" s="205"/>
      <c r="X9" s="205"/>
      <c r="Y9" s="31"/>
      <c r="Z9" s="31"/>
      <c r="AC9"/>
      <c r="AD9"/>
      <c r="AK9" s="205"/>
      <c r="AL9" s="205"/>
    </row>
    <row r="10" spans="1:38" x14ac:dyDescent="0.3">
      <c r="G10" s="8" t="s">
        <v>401</v>
      </c>
      <c r="H10" s="8" t="s">
        <v>402</v>
      </c>
      <c r="I10" s="208"/>
      <c r="J10" s="208">
        <v>3.88</v>
      </c>
      <c r="K10" s="208">
        <v>3.57</v>
      </c>
      <c r="L10" s="208">
        <v>4.1900000000000004</v>
      </c>
      <c r="M10" s="208">
        <v>3.82</v>
      </c>
      <c r="N10" s="208">
        <v>3.75</v>
      </c>
      <c r="O10" s="208">
        <v>2.0699999999999998</v>
      </c>
      <c r="P10" s="208">
        <v>2.85</v>
      </c>
      <c r="Q10" s="208">
        <v>2.83</v>
      </c>
      <c r="R10" s="208">
        <v>2.93</v>
      </c>
      <c r="S10" s="208">
        <v>2.9</v>
      </c>
      <c r="T10" s="208">
        <v>3.17</v>
      </c>
      <c r="U10" s="208">
        <v>3.31</v>
      </c>
      <c r="W10" s="205"/>
      <c r="X10" s="205"/>
      <c r="Y10" s="31"/>
      <c r="Z10" s="31"/>
      <c r="AC10"/>
      <c r="AD10"/>
      <c r="AK10" s="205"/>
      <c r="AL10" s="205"/>
    </row>
    <row r="11" spans="1:38" x14ac:dyDescent="0.3">
      <c r="G11" s="8" t="s">
        <v>382</v>
      </c>
      <c r="H11" s="8" t="s">
        <v>381</v>
      </c>
      <c r="I11" s="208"/>
      <c r="J11" s="208">
        <v>1.6</v>
      </c>
      <c r="K11" s="208">
        <v>1.55</v>
      </c>
      <c r="L11" s="208">
        <v>1.35</v>
      </c>
      <c r="M11" s="208">
        <v>1.49</v>
      </c>
      <c r="N11" s="208">
        <v>0.81</v>
      </c>
      <c r="O11" s="208">
        <v>0.39</v>
      </c>
      <c r="P11" s="208">
        <v>0.73</v>
      </c>
      <c r="Q11" s="208">
        <v>0.73</v>
      </c>
      <c r="R11" s="208">
        <v>0.75</v>
      </c>
      <c r="S11" s="208">
        <v>0.82</v>
      </c>
      <c r="T11" s="208">
        <v>1</v>
      </c>
      <c r="U11" s="208">
        <v>1.02</v>
      </c>
      <c r="W11" s="205"/>
      <c r="X11" s="205"/>
      <c r="Y11" s="31"/>
      <c r="Z11" s="31"/>
      <c r="AC11"/>
      <c r="AD11"/>
      <c r="AK11" s="205"/>
      <c r="AL11" s="205"/>
    </row>
    <row r="12" spans="1:38" x14ac:dyDescent="0.3">
      <c r="G12" s="8" t="s">
        <v>390</v>
      </c>
      <c r="H12" s="8" t="s">
        <v>389</v>
      </c>
      <c r="I12" s="208"/>
      <c r="J12" s="208">
        <v>0.79</v>
      </c>
      <c r="K12" s="208">
        <v>0.65</v>
      </c>
      <c r="L12" s="208">
        <v>0.66</v>
      </c>
      <c r="M12" s="208">
        <v>0.61</v>
      </c>
      <c r="N12" s="208">
        <v>0.28000000000000003</v>
      </c>
      <c r="O12" s="208">
        <v>0.21</v>
      </c>
      <c r="P12" s="208">
        <v>0.25</v>
      </c>
      <c r="Q12" s="208">
        <v>0.26</v>
      </c>
      <c r="R12" s="208">
        <v>0.3</v>
      </c>
      <c r="S12" s="208">
        <v>0.22</v>
      </c>
      <c r="T12" s="208">
        <v>0.25</v>
      </c>
      <c r="U12" s="208">
        <v>0.35</v>
      </c>
      <c r="W12" s="205"/>
      <c r="X12" s="205"/>
      <c r="Y12" s="31"/>
      <c r="Z12" s="31"/>
      <c r="AC12"/>
      <c r="AD12"/>
      <c r="AK12" s="205"/>
      <c r="AL12" s="205"/>
    </row>
    <row r="13" spans="1:38" x14ac:dyDescent="0.3">
      <c r="G13" s="8" t="s">
        <v>384</v>
      </c>
      <c r="H13" s="8" t="s">
        <v>383</v>
      </c>
      <c r="I13" s="209"/>
      <c r="J13" s="208">
        <v>0.5</v>
      </c>
      <c r="K13" s="208">
        <v>0.7</v>
      </c>
      <c r="L13" s="208">
        <v>0.51</v>
      </c>
      <c r="M13" s="208">
        <v>0.62</v>
      </c>
      <c r="N13" s="208">
        <v>0.49</v>
      </c>
      <c r="O13" s="208">
        <v>0.32</v>
      </c>
      <c r="P13" s="208">
        <v>0.42</v>
      </c>
      <c r="Q13" s="208">
        <v>0.34</v>
      </c>
      <c r="R13" s="208">
        <v>0.42</v>
      </c>
      <c r="S13" s="208">
        <v>0.37</v>
      </c>
      <c r="T13" s="208">
        <v>0.56000000000000005</v>
      </c>
      <c r="U13" s="208">
        <v>0.48</v>
      </c>
      <c r="W13" s="205"/>
      <c r="X13" s="205"/>
      <c r="Y13" s="31"/>
      <c r="Z13" s="31"/>
      <c r="AC13"/>
      <c r="AD13"/>
      <c r="AK13" s="205"/>
      <c r="AL13" s="205"/>
    </row>
    <row r="14" spans="1:38" x14ac:dyDescent="0.3">
      <c r="G14" s="8" t="s">
        <v>388</v>
      </c>
      <c r="H14" s="8" t="s">
        <v>387</v>
      </c>
      <c r="I14" s="208"/>
      <c r="J14" s="208">
        <v>0.43</v>
      </c>
      <c r="K14" s="208">
        <v>0.41</v>
      </c>
      <c r="L14" s="208">
        <v>0.52</v>
      </c>
      <c r="M14" s="208">
        <v>0.41</v>
      </c>
      <c r="N14" s="208">
        <v>0.22</v>
      </c>
      <c r="O14" s="208">
        <v>0.21</v>
      </c>
      <c r="P14" s="208">
        <v>0.32</v>
      </c>
      <c r="Q14" s="208">
        <v>0.28000000000000003</v>
      </c>
      <c r="R14" s="208">
        <v>0.28999999999999998</v>
      </c>
      <c r="S14" s="208">
        <v>0.34</v>
      </c>
      <c r="T14" s="208">
        <v>0.32</v>
      </c>
      <c r="U14" s="208">
        <v>0.35</v>
      </c>
      <c r="W14" s="205"/>
      <c r="X14" s="205"/>
      <c r="Y14" s="31"/>
      <c r="Z14" s="31"/>
      <c r="AC14"/>
      <c r="AD14"/>
      <c r="AK14" s="205"/>
      <c r="AL14" s="205"/>
    </row>
    <row r="15" spans="1:38" x14ac:dyDescent="0.3">
      <c r="G15" s="8" t="s">
        <v>386</v>
      </c>
      <c r="H15" s="8" t="s">
        <v>385</v>
      </c>
      <c r="I15" s="208"/>
      <c r="J15" s="208">
        <v>0.41</v>
      </c>
      <c r="K15" s="208">
        <v>0.43</v>
      </c>
      <c r="L15" s="208">
        <v>0.47</v>
      </c>
      <c r="M15" s="208">
        <v>0.39</v>
      </c>
      <c r="N15" s="208">
        <v>0.37</v>
      </c>
      <c r="O15" s="208">
        <v>0.33</v>
      </c>
      <c r="P15" s="208">
        <v>0.37</v>
      </c>
      <c r="Q15" s="208">
        <v>0.33</v>
      </c>
      <c r="R15" s="208">
        <v>0.35</v>
      </c>
      <c r="S15" s="208">
        <v>0.31</v>
      </c>
      <c r="T15" s="208">
        <v>0.37</v>
      </c>
      <c r="U15" s="208">
        <v>0.39</v>
      </c>
      <c r="W15" s="205"/>
      <c r="X15" s="205"/>
      <c r="Y15" s="31"/>
      <c r="Z15" s="31"/>
      <c r="AC15"/>
      <c r="AD15"/>
      <c r="AK15" s="205"/>
      <c r="AL15" s="205"/>
    </row>
    <row r="16" spans="1:38" x14ac:dyDescent="0.3">
      <c r="G16" s="8" t="s">
        <v>124</v>
      </c>
      <c r="H16" s="8" t="s">
        <v>125</v>
      </c>
      <c r="I16" s="208"/>
      <c r="J16" s="208">
        <v>0.28000000000000003</v>
      </c>
      <c r="K16" s="208">
        <v>0.66</v>
      </c>
      <c r="L16" s="208">
        <v>0.51</v>
      </c>
      <c r="M16" s="208">
        <v>0.34</v>
      </c>
      <c r="N16" s="208">
        <v>0.17</v>
      </c>
      <c r="O16" s="208">
        <v>0.33</v>
      </c>
      <c r="P16" s="208">
        <v>0.32</v>
      </c>
      <c r="Q16" s="208">
        <v>0.43</v>
      </c>
      <c r="R16" s="208">
        <v>0.15</v>
      </c>
      <c r="S16" s="208">
        <v>0.28000000000000003</v>
      </c>
      <c r="T16" s="208">
        <v>0.31</v>
      </c>
      <c r="U16" s="208">
        <v>0.33</v>
      </c>
      <c r="W16" s="205"/>
      <c r="X16" s="205"/>
      <c r="Y16" s="31"/>
      <c r="Z16" s="31"/>
      <c r="AC16"/>
      <c r="AD16"/>
      <c r="AK16" s="205"/>
      <c r="AL16" s="205"/>
    </row>
    <row r="17" spans="6:31" x14ac:dyDescent="0.3">
      <c r="H17" s="44"/>
      <c r="I17" s="211"/>
      <c r="J17" s="211"/>
      <c r="K17" s="211"/>
      <c r="L17" s="211"/>
      <c r="M17" s="211"/>
      <c r="N17" s="211"/>
      <c r="O17" s="211"/>
      <c r="P17" s="211"/>
      <c r="Q17" s="211"/>
      <c r="R17" s="212"/>
      <c r="S17" s="212"/>
      <c r="T17" s="212"/>
      <c r="U17" s="212"/>
      <c r="V17" s="212"/>
      <c r="W17" s="212"/>
      <c r="X17" s="212"/>
      <c r="Y17" s="213"/>
      <c r="Z17" s="213"/>
      <c r="AA17" s="213"/>
      <c r="AB17" s="213"/>
      <c r="AC17" s="213"/>
      <c r="AD17" s="213"/>
      <c r="AE17" s="213"/>
    </row>
    <row r="18" spans="6:31" x14ac:dyDescent="0.3">
      <c r="H18" s="44"/>
      <c r="I18" s="210"/>
      <c r="J18" s="286">
        <v>0.3448</v>
      </c>
      <c r="K18" s="286">
        <v>0.37719999999999998</v>
      </c>
      <c r="L18" s="286">
        <v>0.39050000000000001</v>
      </c>
      <c r="M18" s="286">
        <v>0.40970000000000001</v>
      </c>
      <c r="N18" s="286">
        <v>0.37086776859504134</v>
      </c>
      <c r="O18" s="286">
        <v>0.51870324189526185</v>
      </c>
      <c r="P18" s="286">
        <v>0.52051048313582493</v>
      </c>
      <c r="Q18" s="286">
        <v>0.52684258416742491</v>
      </c>
      <c r="R18" s="286">
        <v>0.48715415019762848</v>
      </c>
      <c r="S18" s="286">
        <v>0.53422222222222215</v>
      </c>
      <c r="T18" s="286">
        <v>0.53281250000000002</v>
      </c>
      <c r="U18" s="286">
        <v>0.51592851592851596</v>
      </c>
      <c r="Z18" s="213"/>
      <c r="AA18" s="213"/>
    </row>
    <row r="19" spans="6:31" x14ac:dyDescent="0.3">
      <c r="H19"/>
      <c r="J19" s="286">
        <v>0.32269999999999999</v>
      </c>
      <c r="K19" s="286">
        <v>0.27879999999999999</v>
      </c>
      <c r="L19" s="286">
        <v>0.31080000000000002</v>
      </c>
      <c r="M19" s="286">
        <v>0.29409999999999997</v>
      </c>
      <c r="N19" s="286">
        <v>0.38739669421487605</v>
      </c>
      <c r="O19" s="286">
        <v>0.25810473815461343</v>
      </c>
      <c r="P19" s="286">
        <v>0.25979945305378305</v>
      </c>
      <c r="Q19" s="286">
        <v>0.2575068243858053</v>
      </c>
      <c r="R19" s="286">
        <v>0.28952569169960479</v>
      </c>
      <c r="S19" s="286">
        <v>0.25777777777777777</v>
      </c>
      <c r="T19" s="286">
        <v>0.24765624999999999</v>
      </c>
      <c r="U19" s="286">
        <v>0.25718725718725721</v>
      </c>
    </row>
    <row r="20" spans="6:31" x14ac:dyDescent="0.3">
      <c r="J20" s="286">
        <v>0.13250000000000001</v>
      </c>
      <c r="K20" s="286">
        <v>0.12139999999999999</v>
      </c>
      <c r="L20" s="286">
        <v>0.10009999999999999</v>
      </c>
      <c r="M20" s="286">
        <v>0.11459999999999999</v>
      </c>
      <c r="N20" s="286">
        <v>8.3677685950413236E-2</v>
      </c>
      <c r="O20" s="286">
        <v>4.8628428927680802E-2</v>
      </c>
      <c r="P20" s="286">
        <v>6.6545123062898809E-2</v>
      </c>
      <c r="Q20" s="286">
        <v>6.6424021838034572E-2</v>
      </c>
      <c r="R20" s="286">
        <v>7.4110671936758896E-2</v>
      </c>
      <c r="S20" s="286">
        <v>7.2888888888888878E-2</v>
      </c>
      <c r="T20" s="286">
        <v>7.8125E-2</v>
      </c>
      <c r="U20" s="286">
        <v>7.9254079254079263E-2</v>
      </c>
    </row>
    <row r="21" spans="6:31" x14ac:dyDescent="0.3">
      <c r="J21" s="214"/>
      <c r="K21" s="214"/>
      <c r="L21" s="214"/>
      <c r="M21" s="214"/>
      <c r="N21" s="214"/>
      <c r="O21" s="214"/>
      <c r="P21" s="214"/>
      <c r="Q21" s="214"/>
      <c r="R21" s="214"/>
      <c r="S21" s="214"/>
    </row>
    <row r="22" spans="6:31" x14ac:dyDescent="0.3">
      <c r="F22" s="217"/>
      <c r="H22" s="217"/>
      <c r="I22" s="217"/>
      <c r="J22" s="214"/>
      <c r="K22" s="214"/>
      <c r="L22" s="214"/>
      <c r="M22" s="214"/>
      <c r="N22" s="214"/>
      <c r="O22" s="214"/>
      <c r="P22" s="214"/>
      <c r="Q22" s="214"/>
      <c r="R22" s="214"/>
      <c r="S22" s="214"/>
    </row>
    <row r="23" spans="6:31" x14ac:dyDescent="0.3">
      <c r="F23" s="217"/>
      <c r="H23" s="217"/>
      <c r="I23" s="217"/>
      <c r="J23" s="214"/>
      <c r="K23" s="214"/>
      <c r="L23" s="214"/>
      <c r="M23" s="214"/>
      <c r="N23" s="214"/>
      <c r="O23" s="214"/>
      <c r="P23" s="214"/>
      <c r="Q23" s="214"/>
      <c r="R23" s="214"/>
      <c r="S23" s="214"/>
    </row>
    <row r="24" spans="6:31" x14ac:dyDescent="0.3">
      <c r="J24" s="214"/>
      <c r="K24" s="214"/>
      <c r="L24" s="214"/>
      <c r="M24" s="214"/>
      <c r="N24" s="214"/>
      <c r="O24" s="214"/>
      <c r="P24" s="214"/>
      <c r="Q24" s="214"/>
      <c r="R24" s="214"/>
      <c r="S24" s="214"/>
    </row>
    <row r="25" spans="6:31" x14ac:dyDescent="0.3"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</row>
    <row r="26" spans="6:31" x14ac:dyDescent="0.3">
      <c r="J26" s="214"/>
      <c r="K26" s="214"/>
      <c r="L26" s="214"/>
      <c r="M26" s="214"/>
      <c r="N26" s="214"/>
      <c r="O26" s="214"/>
      <c r="P26" s="214"/>
      <c r="Q26" s="214"/>
      <c r="R26" s="214"/>
      <c r="S26" s="214"/>
    </row>
    <row r="27" spans="6:31" x14ac:dyDescent="0.3">
      <c r="J27" s="214"/>
      <c r="K27" s="214"/>
      <c r="L27" s="214"/>
      <c r="M27" s="214"/>
      <c r="N27" s="214"/>
      <c r="O27" s="214"/>
      <c r="P27" s="214"/>
      <c r="Q27" s="214"/>
      <c r="R27" s="214"/>
      <c r="S27" s="214"/>
    </row>
    <row r="28" spans="6:31" x14ac:dyDescent="0.3">
      <c r="J28" s="214"/>
      <c r="K28" s="214"/>
      <c r="L28" s="214"/>
      <c r="M28" s="214"/>
      <c r="N28" s="214"/>
      <c r="O28" s="214"/>
      <c r="P28" s="214"/>
      <c r="Q28" s="214"/>
      <c r="R28" s="214"/>
      <c r="S28" s="214"/>
    </row>
    <row r="29" spans="6:31" x14ac:dyDescent="0.3">
      <c r="J29" s="214"/>
      <c r="K29" s="214"/>
      <c r="L29" s="214"/>
      <c r="M29" s="214"/>
      <c r="N29" s="214"/>
      <c r="O29" s="214"/>
      <c r="P29" s="214"/>
      <c r="Q29" s="214"/>
      <c r="R29" s="214"/>
      <c r="S29" s="214"/>
    </row>
    <row r="30" spans="6:31" x14ac:dyDescent="0.3">
      <c r="J30" s="214"/>
      <c r="K30" s="214"/>
      <c r="L30" s="214"/>
      <c r="M30" s="214"/>
      <c r="N30" s="214"/>
      <c r="O30" s="214"/>
      <c r="P30" s="214"/>
      <c r="Q30" s="214"/>
      <c r="R30" s="214"/>
      <c r="S30" s="214"/>
    </row>
    <row r="31" spans="6:31" x14ac:dyDescent="0.3"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  <row r="32" spans="6:31" x14ac:dyDescent="0.3">
      <c r="J32" s="214"/>
      <c r="K32" s="214"/>
      <c r="L32" s="214"/>
      <c r="M32" s="214"/>
      <c r="N32" s="214"/>
      <c r="O32" s="214"/>
      <c r="P32" s="214"/>
      <c r="Q32" s="214"/>
      <c r="R32" s="214"/>
      <c r="S32" s="214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9"/>
  <dimension ref="A1:Z24"/>
  <sheetViews>
    <sheetView zoomScale="120" zoomScaleNormal="120" workbookViewId="0"/>
  </sheetViews>
  <sheetFormatPr defaultColWidth="9.109375" defaultRowHeight="14.4" x14ac:dyDescent="0.3"/>
  <cols>
    <col min="1" max="2" width="9.109375" style="304"/>
    <col min="3" max="5" width="12.6640625" style="304" customWidth="1"/>
    <col min="6" max="6" width="14" style="304" customWidth="1"/>
    <col min="7" max="7" width="17.6640625" style="304" customWidth="1"/>
    <col min="8" max="8" width="17.33203125" style="304" customWidth="1"/>
    <col min="9" max="19" width="5.6640625" style="304" customWidth="1"/>
    <col min="20" max="20" width="7.6640625" style="304" customWidth="1"/>
    <col min="21" max="16384" width="9.109375" style="304"/>
  </cols>
  <sheetData>
    <row r="1" spans="1:26" x14ac:dyDescent="0.3">
      <c r="A1" s="2" t="s">
        <v>66</v>
      </c>
      <c r="B1" s="2" t="s">
        <v>414</v>
      </c>
      <c r="G1" s="275" t="s">
        <v>68</v>
      </c>
    </row>
    <row r="2" spans="1:26" x14ac:dyDescent="0.3">
      <c r="A2" s="2" t="s">
        <v>69</v>
      </c>
      <c r="B2" s="2" t="s">
        <v>415</v>
      </c>
    </row>
    <row r="3" spans="1:26" x14ac:dyDescent="0.3">
      <c r="A3" s="3" t="s">
        <v>70</v>
      </c>
      <c r="B3" s="3" t="s">
        <v>71</v>
      </c>
      <c r="I3" s="327"/>
    </row>
    <row r="4" spans="1:26" x14ac:dyDescent="0.3">
      <c r="A4" s="3" t="s">
        <v>72</v>
      </c>
      <c r="B4" s="3" t="s">
        <v>73</v>
      </c>
      <c r="I4" s="314"/>
    </row>
    <row r="5" spans="1:26" x14ac:dyDescent="0.3">
      <c r="A5" s="4" t="s">
        <v>74</v>
      </c>
      <c r="B5" s="328" t="s">
        <v>416</v>
      </c>
      <c r="I5" s="315"/>
    </row>
    <row r="6" spans="1:26" x14ac:dyDescent="0.3">
      <c r="A6" s="4" t="s">
        <v>75</v>
      </c>
      <c r="B6" s="329" t="s">
        <v>417</v>
      </c>
    </row>
    <row r="7" spans="1:26" x14ac:dyDescent="0.3">
      <c r="C7" s="327"/>
      <c r="D7" s="327"/>
      <c r="E7" s="327"/>
      <c r="F7" s="327"/>
      <c r="G7" s="327"/>
      <c r="H7" s="327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</row>
    <row r="8" spans="1:26" x14ac:dyDescent="0.3">
      <c r="C8" s="327"/>
      <c r="D8" s="327"/>
      <c r="E8" s="327"/>
      <c r="F8" s="327"/>
      <c r="G8" s="327"/>
      <c r="H8" s="327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</row>
    <row r="9" spans="1:26" x14ac:dyDescent="0.3">
      <c r="C9" s="327"/>
      <c r="D9" s="327"/>
      <c r="E9" s="327"/>
      <c r="F9" s="327"/>
      <c r="G9" s="327"/>
      <c r="H9" s="327"/>
      <c r="I9" s="327"/>
      <c r="J9" s="331"/>
    </row>
    <row r="10" spans="1:26" x14ac:dyDescent="0.3">
      <c r="C10" s="327"/>
      <c r="D10" s="327"/>
      <c r="E10" s="327"/>
      <c r="F10" s="327"/>
      <c r="G10" s="327"/>
      <c r="H10" s="305"/>
      <c r="I10" s="229" t="s">
        <v>94</v>
      </c>
      <c r="J10" s="229"/>
      <c r="K10" s="229"/>
      <c r="L10" s="229" t="s">
        <v>98</v>
      </c>
      <c r="M10" s="229"/>
      <c r="N10" s="229" t="s">
        <v>159</v>
      </c>
      <c r="O10" s="229"/>
      <c r="P10" s="229" t="s">
        <v>202</v>
      </c>
      <c r="Q10" s="229"/>
      <c r="R10" s="229" t="s">
        <v>209</v>
      </c>
      <c r="S10" s="229"/>
      <c r="T10" s="229" t="s">
        <v>541</v>
      </c>
      <c r="U10" s="229"/>
      <c r="V10" s="229"/>
      <c r="W10" s="229"/>
    </row>
    <row r="11" spans="1:26" x14ac:dyDescent="0.3">
      <c r="H11" s="305"/>
      <c r="I11" s="229" t="s">
        <v>93</v>
      </c>
      <c r="J11" s="229"/>
      <c r="K11" s="229"/>
      <c r="L11" s="229" t="s">
        <v>97</v>
      </c>
      <c r="M11" s="229"/>
      <c r="N11" s="229" t="s">
        <v>397</v>
      </c>
      <c r="O11" s="229"/>
      <c r="P11" s="229" t="s">
        <v>203</v>
      </c>
      <c r="Q11" s="229"/>
      <c r="R11" s="229" t="s">
        <v>398</v>
      </c>
      <c r="S11" s="229"/>
      <c r="T11" s="229" t="s">
        <v>540</v>
      </c>
      <c r="U11" s="229"/>
      <c r="V11" s="229"/>
      <c r="W11" s="229"/>
    </row>
    <row r="12" spans="1:26" x14ac:dyDescent="0.3">
      <c r="B12" s="321"/>
      <c r="C12" s="332"/>
      <c r="D12" s="332"/>
      <c r="E12" s="332"/>
      <c r="F12" s="332"/>
      <c r="G12" s="309" t="s">
        <v>418</v>
      </c>
      <c r="H12" s="309" t="s">
        <v>419</v>
      </c>
      <c r="I12" s="309">
        <v>5.18</v>
      </c>
      <c r="J12" s="309">
        <v>4.78</v>
      </c>
      <c r="K12" s="309">
        <v>4.4280961946000001</v>
      </c>
      <c r="L12" s="309">
        <v>4.4214172754199987</v>
      </c>
      <c r="M12" s="309">
        <v>4.8537800658600005</v>
      </c>
      <c r="N12" s="309">
        <v>5.874000212120003</v>
      </c>
      <c r="O12" s="309">
        <v>6.4693262414099992</v>
      </c>
      <c r="P12" s="309">
        <v>5.9950006773000002</v>
      </c>
      <c r="Q12" s="309">
        <v>5.6475582791899983</v>
      </c>
      <c r="R12" s="309">
        <v>5.4465782368699989</v>
      </c>
      <c r="S12" s="309">
        <v>5.7438810483199996</v>
      </c>
      <c r="T12" s="309">
        <v>5.6326717560100006</v>
      </c>
      <c r="U12" s="389"/>
      <c r="V12" s="309"/>
      <c r="W12" s="309"/>
      <c r="Z12" s="333"/>
    </row>
    <row r="13" spans="1:26" x14ac:dyDescent="0.3">
      <c r="C13" s="332"/>
      <c r="D13" s="332"/>
      <c r="E13" s="332"/>
      <c r="F13" s="332"/>
      <c r="G13" s="309" t="s">
        <v>420</v>
      </c>
      <c r="H13" s="309" t="s">
        <v>421</v>
      </c>
      <c r="I13" s="308">
        <v>0.6351</v>
      </c>
      <c r="J13" s="308">
        <v>0.61939999999999995</v>
      </c>
      <c r="K13" s="308">
        <v>0.64714115878362877</v>
      </c>
      <c r="L13" s="308">
        <v>0.59514219494922138</v>
      </c>
      <c r="M13" s="308">
        <v>0.61324341883224953</v>
      </c>
      <c r="N13" s="308">
        <v>0.7376315682771627</v>
      </c>
      <c r="O13" s="308">
        <v>0.90801363903917198</v>
      </c>
      <c r="P13" s="308">
        <v>1.0611680363419811</v>
      </c>
      <c r="Q13" s="308">
        <v>1.104106485114986</v>
      </c>
      <c r="R13" s="308">
        <v>0.98641532435265911</v>
      </c>
      <c r="S13" s="308">
        <v>0.9070572220013805</v>
      </c>
      <c r="T13" s="308">
        <v>0.85285689472433701</v>
      </c>
      <c r="U13" s="308"/>
      <c r="V13" s="308"/>
      <c r="W13" s="308"/>
    </row>
    <row r="14" spans="1:26" x14ac:dyDescent="0.3">
      <c r="C14" s="332"/>
      <c r="D14" s="332"/>
      <c r="E14" s="332"/>
      <c r="F14" s="332"/>
      <c r="G14" s="309" t="s">
        <v>422</v>
      </c>
      <c r="H14" s="309" t="s">
        <v>423</v>
      </c>
      <c r="I14" s="308">
        <v>1.492</v>
      </c>
      <c r="J14" s="308">
        <v>1.5811999999999999</v>
      </c>
      <c r="K14" s="308">
        <v>1.6377865069757629</v>
      </c>
      <c r="L14" s="308">
        <v>1.420179144809429</v>
      </c>
      <c r="M14" s="308">
        <v>1.5051575560548429</v>
      </c>
      <c r="N14" s="308">
        <v>1.785180701765777</v>
      </c>
      <c r="O14" s="308">
        <v>2.2339881952444771</v>
      </c>
      <c r="P14" s="308">
        <v>2.7379021943006259</v>
      </c>
      <c r="Q14" s="308">
        <v>2.830821732268868</v>
      </c>
      <c r="R14" s="308">
        <v>2.626651814512722</v>
      </c>
      <c r="S14" s="308">
        <v>2.4799892216082942</v>
      </c>
      <c r="T14" s="308">
        <v>2.285903595549446</v>
      </c>
      <c r="U14" s="308"/>
      <c r="V14" s="308"/>
      <c r="W14" s="308"/>
    </row>
    <row r="15" spans="1:26" x14ac:dyDescent="0.3">
      <c r="C15" s="332"/>
      <c r="D15" s="332"/>
      <c r="E15" s="332"/>
      <c r="F15" s="332"/>
      <c r="G15" s="309" t="s">
        <v>424</v>
      </c>
      <c r="H15" s="309" t="s">
        <v>425</v>
      </c>
      <c r="I15" s="308">
        <v>0.1363</v>
      </c>
      <c r="J15" s="308">
        <v>0.1148</v>
      </c>
      <c r="K15" s="308">
        <v>0.1011768814481139</v>
      </c>
      <c r="L15" s="308">
        <v>0.1082201571350318</v>
      </c>
      <c r="M15" s="308">
        <v>0.1240867602793124</v>
      </c>
      <c r="N15" s="308">
        <v>0.13188157068357639</v>
      </c>
      <c r="O15" s="308">
        <v>0.13323448817543621</v>
      </c>
      <c r="P15" s="308">
        <v>0.12850275354993801</v>
      </c>
      <c r="Q15" s="308">
        <v>0.12139000556651</v>
      </c>
      <c r="R15" s="308">
        <v>0.1162797263397473</v>
      </c>
      <c r="S15" s="308">
        <v>0.11249463950242131</v>
      </c>
      <c r="T15" s="308">
        <v>0.1113438362769628</v>
      </c>
      <c r="U15" s="308"/>
      <c r="V15" s="308"/>
      <c r="W15" s="308"/>
    </row>
    <row r="16" spans="1:26" x14ac:dyDescent="0.3">
      <c r="C16" s="332"/>
      <c r="D16" s="332"/>
      <c r="E16" s="332"/>
      <c r="F16" s="332"/>
      <c r="G16" s="309" t="s">
        <v>420</v>
      </c>
      <c r="H16" s="309" t="s">
        <v>426</v>
      </c>
      <c r="I16" s="332"/>
      <c r="J16" s="332"/>
      <c r="K16" s="332"/>
      <c r="L16" s="332">
        <v>0.55963687815286478</v>
      </c>
      <c r="M16" s="308">
        <v>0.80264566523350767</v>
      </c>
      <c r="N16" s="308">
        <v>1.415416119705315</v>
      </c>
      <c r="O16" s="308">
        <v>1.13281607962966</v>
      </c>
      <c r="P16" s="308">
        <v>1.0080400031744181</v>
      </c>
      <c r="Q16" s="308">
        <v>0.95459010801405342</v>
      </c>
      <c r="R16" s="308">
        <v>0.86334791419247725</v>
      </c>
      <c r="S16" s="308">
        <v>0.820488425852406</v>
      </c>
      <c r="T16" s="308">
        <v>0.79087207413521543</v>
      </c>
      <c r="U16" s="308"/>
      <c r="V16" s="308"/>
      <c r="W16" s="308"/>
      <c r="Z16" s="334"/>
    </row>
    <row r="17" spans="3:23" x14ac:dyDescent="0.3">
      <c r="C17" s="332"/>
      <c r="D17" s="332"/>
      <c r="E17" s="332"/>
      <c r="F17" s="332"/>
      <c r="G17" s="309" t="s">
        <v>422</v>
      </c>
      <c r="H17" s="309" t="s">
        <v>427</v>
      </c>
      <c r="K17" s="308"/>
      <c r="L17" s="308">
        <v>1.299657962912276</v>
      </c>
      <c r="M17" s="308">
        <v>2.210995009061663</v>
      </c>
      <c r="N17" s="308">
        <v>3.235492137304564</v>
      </c>
      <c r="O17" s="308">
        <v>2.85705720301427</v>
      </c>
      <c r="P17" s="308">
        <v>2.7304053890198872</v>
      </c>
      <c r="Q17" s="308">
        <v>2.569815022165272</v>
      </c>
      <c r="R17" s="308">
        <v>2.3564181090656202</v>
      </c>
      <c r="S17" s="308">
        <v>2.2955090482682099</v>
      </c>
      <c r="T17" s="308">
        <v>1.9982125829713331</v>
      </c>
      <c r="U17" s="308"/>
      <c r="V17" s="308"/>
      <c r="W17" s="308"/>
    </row>
    <row r="18" spans="3:23" x14ac:dyDescent="0.3">
      <c r="C18" s="335"/>
      <c r="D18" s="335"/>
      <c r="E18" s="335"/>
      <c r="F18" s="335"/>
      <c r="G18" s="335"/>
      <c r="H18" s="332"/>
      <c r="P18" s="333"/>
      <c r="Q18" s="333"/>
      <c r="R18" s="333"/>
    </row>
    <row r="19" spans="3:23" x14ac:dyDescent="0.3">
      <c r="C19" s="336"/>
      <c r="D19" s="336"/>
      <c r="E19" s="336"/>
      <c r="F19" s="336"/>
      <c r="G19" s="336"/>
      <c r="H19" s="332"/>
      <c r="I19" s="333"/>
      <c r="J19" s="333"/>
      <c r="K19" s="333"/>
      <c r="L19" s="333"/>
      <c r="M19" s="333"/>
      <c r="N19" s="333"/>
      <c r="O19" s="333"/>
      <c r="P19" s="333"/>
      <c r="Q19" s="333"/>
      <c r="R19" s="333"/>
    </row>
    <row r="20" spans="3:23" x14ac:dyDescent="0.3">
      <c r="H20" s="332"/>
      <c r="I20" s="334"/>
      <c r="J20" s="334"/>
      <c r="K20" s="334"/>
      <c r="L20" s="334"/>
      <c r="M20" s="334"/>
      <c r="N20" s="334"/>
      <c r="O20" s="334"/>
      <c r="P20" s="333"/>
      <c r="Q20" s="333"/>
      <c r="R20" s="333"/>
      <c r="S20" s="333"/>
      <c r="T20" s="333"/>
      <c r="U20" s="333"/>
      <c r="V20" s="333"/>
      <c r="W20" s="333"/>
    </row>
    <row r="21" spans="3:23" x14ac:dyDescent="0.3">
      <c r="I21" s="334"/>
      <c r="J21" s="334"/>
      <c r="K21" s="334"/>
      <c r="L21" s="334"/>
      <c r="M21" s="334"/>
      <c r="N21" s="334"/>
      <c r="O21" s="334"/>
      <c r="P21" s="333"/>
      <c r="Q21" s="333"/>
      <c r="R21" s="333"/>
    </row>
    <row r="22" spans="3:23" x14ac:dyDescent="0.3">
      <c r="I22" s="334"/>
      <c r="J22" s="334"/>
      <c r="K22" s="334"/>
      <c r="L22" s="334"/>
      <c r="M22" s="337"/>
      <c r="N22" s="334"/>
      <c r="O22" s="334"/>
      <c r="P22" s="333"/>
      <c r="Q22" s="333"/>
      <c r="R22" s="333"/>
      <c r="T22"/>
    </row>
    <row r="23" spans="3:23" x14ac:dyDescent="0.3">
      <c r="P23" s="333"/>
      <c r="Q23" s="333"/>
      <c r="R23" s="333"/>
    </row>
    <row r="24" spans="3:23" x14ac:dyDescent="0.3">
      <c r="P24" s="334"/>
      <c r="Q24" s="334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0"/>
  <dimension ref="A1:Y23"/>
  <sheetViews>
    <sheetView zoomScale="120" zoomScaleNormal="120" workbookViewId="0"/>
  </sheetViews>
  <sheetFormatPr defaultColWidth="9.109375" defaultRowHeight="14.4" x14ac:dyDescent="0.3"/>
  <cols>
    <col min="1" max="2" width="9.109375" style="304"/>
    <col min="3" max="5" width="12.6640625" style="304" customWidth="1"/>
    <col min="6" max="6" width="14" style="304" customWidth="1"/>
    <col min="7" max="7" width="17.109375" style="304" customWidth="1"/>
    <col min="8" max="8" width="17.6640625" style="304" customWidth="1"/>
    <col min="9" max="19" width="5.6640625" style="304" customWidth="1"/>
    <col min="20" max="20" width="8.109375" style="304" customWidth="1"/>
    <col min="21" max="16384" width="9.109375" style="304"/>
  </cols>
  <sheetData>
    <row r="1" spans="1:25" x14ac:dyDescent="0.3">
      <c r="A1" s="2" t="s">
        <v>66</v>
      </c>
      <c r="B1" s="2" t="s">
        <v>428</v>
      </c>
      <c r="G1" s="275" t="s">
        <v>68</v>
      </c>
    </row>
    <row r="2" spans="1:25" x14ac:dyDescent="0.3">
      <c r="A2" s="2" t="s">
        <v>69</v>
      </c>
      <c r="B2" s="2" t="s">
        <v>429</v>
      </c>
    </row>
    <row r="3" spans="1:25" x14ac:dyDescent="0.3">
      <c r="A3" s="3" t="s">
        <v>70</v>
      </c>
      <c r="B3" s="3" t="s">
        <v>71</v>
      </c>
      <c r="I3" s="327"/>
    </row>
    <row r="4" spans="1:25" x14ac:dyDescent="0.3">
      <c r="A4" s="3" t="s">
        <v>72</v>
      </c>
      <c r="B4" s="3" t="s">
        <v>73</v>
      </c>
      <c r="I4" s="314"/>
    </row>
    <row r="5" spans="1:25" x14ac:dyDescent="0.3">
      <c r="A5" s="4" t="s">
        <v>74</v>
      </c>
      <c r="B5" s="328" t="s">
        <v>416</v>
      </c>
      <c r="I5" s="315"/>
    </row>
    <row r="6" spans="1:25" x14ac:dyDescent="0.3">
      <c r="A6" s="4" t="s">
        <v>75</v>
      </c>
      <c r="B6" s="329" t="s">
        <v>417</v>
      </c>
    </row>
    <row r="7" spans="1:25" x14ac:dyDescent="0.3">
      <c r="C7" s="327"/>
      <c r="D7" s="327"/>
      <c r="E7" s="327"/>
      <c r="F7" s="327"/>
      <c r="G7" s="327"/>
      <c r="H7" s="327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</row>
    <row r="8" spans="1:25" x14ac:dyDescent="0.3">
      <c r="C8" s="327"/>
      <c r="D8" s="327"/>
      <c r="E8" s="327"/>
      <c r="F8" s="327"/>
      <c r="G8" s="327"/>
      <c r="H8" s="327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</row>
    <row r="9" spans="1:25" x14ac:dyDescent="0.3">
      <c r="C9" s="327"/>
      <c r="D9" s="327"/>
      <c r="E9" s="327"/>
      <c r="F9" s="327"/>
      <c r="G9" s="327"/>
      <c r="H9" s="327"/>
      <c r="I9" s="327"/>
      <c r="J9" s="331"/>
    </row>
    <row r="10" spans="1:25" x14ac:dyDescent="0.3">
      <c r="C10" s="327"/>
      <c r="D10" s="327"/>
      <c r="E10" s="327"/>
      <c r="F10" s="327"/>
      <c r="G10" s="327"/>
      <c r="H10" s="305"/>
      <c r="I10" s="229" t="s">
        <v>94</v>
      </c>
      <c r="J10" s="229"/>
      <c r="K10" s="229"/>
      <c r="L10" s="229" t="s">
        <v>98</v>
      </c>
      <c r="M10" s="229"/>
      <c r="N10" s="229" t="s">
        <v>159</v>
      </c>
      <c r="O10" s="229"/>
      <c r="P10" s="229" t="s">
        <v>202</v>
      </c>
      <c r="Q10" s="229"/>
      <c r="R10" s="229" t="s">
        <v>209</v>
      </c>
      <c r="S10" s="229"/>
      <c r="T10" s="229" t="s">
        <v>541</v>
      </c>
      <c r="U10" s="229"/>
      <c r="V10" s="229"/>
      <c r="W10" s="229"/>
    </row>
    <row r="11" spans="1:25" x14ac:dyDescent="0.3">
      <c r="H11" s="305"/>
      <c r="I11" s="229" t="s">
        <v>93</v>
      </c>
      <c r="J11" s="229"/>
      <c r="K11" s="229"/>
      <c r="L11" s="229" t="s">
        <v>97</v>
      </c>
      <c r="M11" s="229"/>
      <c r="N11" s="229" t="s">
        <v>397</v>
      </c>
      <c r="O11" s="229"/>
      <c r="P11" s="229" t="s">
        <v>203</v>
      </c>
      <c r="Q11" s="229"/>
      <c r="R11" s="229" t="s">
        <v>398</v>
      </c>
      <c r="S11" s="229"/>
      <c r="T11" s="229" t="s">
        <v>540</v>
      </c>
      <c r="U11" s="229"/>
      <c r="V11" s="229"/>
      <c r="W11" s="229"/>
    </row>
    <row r="12" spans="1:25" x14ac:dyDescent="0.3">
      <c r="B12" s="321"/>
      <c r="C12" s="332"/>
      <c r="D12" s="332"/>
      <c r="E12" s="332"/>
      <c r="F12" s="332"/>
      <c r="G12" s="309" t="s">
        <v>418</v>
      </c>
      <c r="H12" s="309" t="s">
        <v>419</v>
      </c>
      <c r="I12" s="309">
        <v>3.78</v>
      </c>
      <c r="J12" s="309">
        <v>3.82</v>
      </c>
      <c r="K12" s="309">
        <v>3.85</v>
      </c>
      <c r="L12" s="309">
        <v>3.8953121329900009</v>
      </c>
      <c r="M12" s="309">
        <v>4.2164575651900007</v>
      </c>
      <c r="N12" s="309">
        <v>4.3322295314300003</v>
      </c>
      <c r="O12" s="309">
        <v>4.8258537489899984</v>
      </c>
      <c r="P12" s="309">
        <v>5.3207213297900013</v>
      </c>
      <c r="Q12" s="309">
        <v>5.3820684921499984</v>
      </c>
      <c r="R12" s="309">
        <v>5.4758450751299996</v>
      </c>
      <c r="S12" s="309">
        <v>5.7756069783399999</v>
      </c>
      <c r="T12" s="309">
        <v>6.1356525230900001</v>
      </c>
      <c r="U12" s="309"/>
      <c r="V12" s="309"/>
      <c r="W12" s="309"/>
      <c r="Y12" s="338"/>
    </row>
    <row r="13" spans="1:25" x14ac:dyDescent="0.3">
      <c r="C13" s="332"/>
      <c r="D13" s="332"/>
      <c r="E13" s="332"/>
      <c r="F13" s="332"/>
      <c r="G13" s="309" t="s">
        <v>420</v>
      </c>
      <c r="H13" s="309" t="s">
        <v>421</v>
      </c>
      <c r="I13" s="308">
        <v>1.6834</v>
      </c>
      <c r="J13" s="308">
        <v>1.6216999999999999</v>
      </c>
      <c r="K13" s="308">
        <v>1.6061000000000001</v>
      </c>
      <c r="L13" s="308">
        <v>1.5204519067108091</v>
      </c>
      <c r="M13" s="308">
        <v>1.5747805186449619</v>
      </c>
      <c r="N13" s="308">
        <v>1.640326059668306</v>
      </c>
      <c r="O13" s="308">
        <v>1.5846631198105521</v>
      </c>
      <c r="P13" s="308">
        <v>1.5780417318504141</v>
      </c>
      <c r="Q13" s="308">
        <v>1.5604837954657189</v>
      </c>
      <c r="R13" s="308">
        <v>1.5563876045278691</v>
      </c>
      <c r="S13" s="308">
        <v>1.559988216949836</v>
      </c>
      <c r="T13" s="308">
        <v>1.570318461953178</v>
      </c>
      <c r="U13" s="308"/>
      <c r="V13" s="308"/>
      <c r="W13" s="308"/>
    </row>
    <row r="14" spans="1:25" x14ac:dyDescent="0.3">
      <c r="C14" s="332"/>
      <c r="D14" s="332"/>
      <c r="E14" s="332"/>
      <c r="F14" s="332"/>
      <c r="G14" s="309" t="s">
        <v>422</v>
      </c>
      <c r="H14" s="309" t="s">
        <v>423</v>
      </c>
      <c r="I14" s="308">
        <v>3.8068</v>
      </c>
      <c r="J14" s="308">
        <v>4.0000999999999998</v>
      </c>
      <c r="K14" s="308">
        <v>4.0586000000000002</v>
      </c>
      <c r="L14" s="308">
        <v>3.72032511746559</v>
      </c>
      <c r="M14" s="308">
        <v>4.0058104775995682</v>
      </c>
      <c r="N14" s="308">
        <v>4.3421141591203636</v>
      </c>
      <c r="O14" s="308">
        <v>4.6877606357868506</v>
      </c>
      <c r="P14" s="308">
        <v>5.4107222481719699</v>
      </c>
      <c r="Q14" s="308">
        <v>4.9803264143719286</v>
      </c>
      <c r="R14" s="308">
        <v>4.6034992239716379</v>
      </c>
      <c r="S14" s="308">
        <v>4.3940556961675794</v>
      </c>
      <c r="T14" s="308">
        <v>4.0376567652062043</v>
      </c>
      <c r="U14" s="308"/>
      <c r="V14" s="308"/>
      <c r="W14" s="308"/>
    </row>
    <row r="15" spans="1:25" x14ac:dyDescent="0.3">
      <c r="C15" s="332"/>
      <c r="D15" s="332"/>
      <c r="E15" s="332"/>
      <c r="F15" s="332"/>
      <c r="G15" s="309" t="s">
        <v>424</v>
      </c>
      <c r="H15" s="309" t="s">
        <v>425</v>
      </c>
      <c r="I15" s="308">
        <v>0.31390000000000001</v>
      </c>
      <c r="J15" s="308">
        <v>0.30630000000000002</v>
      </c>
      <c r="K15" s="308">
        <v>0.29980000000000001</v>
      </c>
      <c r="L15" s="308">
        <v>0.30119809841828632</v>
      </c>
      <c r="M15" s="308">
        <v>0.30252527855252592</v>
      </c>
      <c r="N15" s="308">
        <v>0.30887774534106971</v>
      </c>
      <c r="O15" s="308">
        <v>0.32119064646546103</v>
      </c>
      <c r="P15" s="308">
        <v>0.32666433905997561</v>
      </c>
      <c r="Q15" s="308">
        <v>0.33122770834320991</v>
      </c>
      <c r="R15" s="308">
        <v>0.33396911187294442</v>
      </c>
      <c r="S15" s="308">
        <v>0.33312620810976729</v>
      </c>
      <c r="T15" s="308">
        <v>0.33459582287463502</v>
      </c>
      <c r="U15" s="308"/>
      <c r="V15" s="308"/>
      <c r="W15" s="308"/>
    </row>
    <row r="16" spans="1:25" x14ac:dyDescent="0.3">
      <c r="C16" s="332"/>
      <c r="D16" s="332"/>
      <c r="E16" s="332"/>
      <c r="F16" s="332"/>
      <c r="G16" s="309" t="s">
        <v>420</v>
      </c>
      <c r="H16" s="309" t="s">
        <v>426</v>
      </c>
      <c r="I16" s="332"/>
      <c r="J16" s="332"/>
      <c r="K16" s="332"/>
      <c r="L16" s="308">
        <v>1.5697721077108391</v>
      </c>
      <c r="M16" s="308">
        <v>2.1217146258068991</v>
      </c>
      <c r="N16" s="308">
        <v>1.561470934619628</v>
      </c>
      <c r="O16" s="308">
        <v>1.3203683322729101</v>
      </c>
      <c r="P16" s="308">
        <v>1.5510245180294091</v>
      </c>
      <c r="Q16" s="308">
        <v>1.876892809485448</v>
      </c>
      <c r="R16" s="308">
        <v>1.545652882744843</v>
      </c>
      <c r="S16" s="308">
        <v>1.3645525592603189</v>
      </c>
      <c r="T16" s="308">
        <v>1.5908518827740861</v>
      </c>
      <c r="U16" s="308"/>
      <c r="V16" s="308"/>
      <c r="W16" s="308"/>
      <c r="Y16" s="334"/>
    </row>
    <row r="17" spans="3:23" x14ac:dyDescent="0.3">
      <c r="C17" s="332"/>
      <c r="D17" s="332"/>
      <c r="E17" s="332"/>
      <c r="F17" s="332"/>
      <c r="G17" s="309" t="s">
        <v>422</v>
      </c>
      <c r="H17" s="309" t="s">
        <v>427</v>
      </c>
      <c r="I17" s="332"/>
      <c r="J17" s="332"/>
      <c r="K17" s="332"/>
      <c r="L17" s="308">
        <v>3.2263160580289711</v>
      </c>
      <c r="M17" s="308">
        <v>5.4374044408100266</v>
      </c>
      <c r="N17" s="308">
        <v>5.5809759624672628</v>
      </c>
      <c r="O17" s="308">
        <v>5.2173034090674637</v>
      </c>
      <c r="P17" s="308">
        <v>5.4373500286454037</v>
      </c>
      <c r="Q17" s="308">
        <v>4.1144325719470709</v>
      </c>
      <c r="R17" s="308">
        <v>4.0528611186228058</v>
      </c>
      <c r="S17" s="308">
        <v>4.2511492904294226</v>
      </c>
      <c r="T17" s="308">
        <v>3.7841584005724171</v>
      </c>
      <c r="U17" s="308"/>
      <c r="V17" s="308"/>
      <c r="W17" s="308"/>
    </row>
    <row r="18" spans="3:23" x14ac:dyDescent="0.3">
      <c r="C18" s="335"/>
      <c r="D18" s="335"/>
      <c r="E18" s="335"/>
      <c r="F18" s="335"/>
      <c r="G18" s="335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</row>
    <row r="19" spans="3:23" x14ac:dyDescent="0.3">
      <c r="C19" s="336"/>
      <c r="D19" s="336"/>
      <c r="E19" s="336"/>
      <c r="F19" s="336"/>
      <c r="G19" s="336"/>
      <c r="H19" s="332"/>
      <c r="I19" s="334"/>
      <c r="J19" s="334"/>
      <c r="K19" s="334"/>
      <c r="L19" s="334"/>
      <c r="M19" s="334"/>
      <c r="N19" s="334"/>
      <c r="O19" s="334"/>
      <c r="P19" s="332"/>
      <c r="Q19" s="332"/>
      <c r="R19" s="332"/>
    </row>
    <row r="20" spans="3:23" x14ac:dyDescent="0.3">
      <c r="H20" s="332"/>
      <c r="I20" s="334"/>
      <c r="J20" s="334"/>
      <c r="K20" s="334"/>
      <c r="L20" s="334"/>
      <c r="M20" s="334"/>
      <c r="N20" s="334"/>
      <c r="O20" s="334"/>
      <c r="P20" s="332"/>
      <c r="Q20" s="332"/>
      <c r="R20" s="332"/>
    </row>
    <row r="21" spans="3:23" x14ac:dyDescent="0.3">
      <c r="I21" s="334"/>
      <c r="J21" s="334"/>
      <c r="K21" s="334"/>
      <c r="L21" s="334"/>
      <c r="M21" s="334"/>
      <c r="N21" s="334"/>
      <c r="O21" s="334"/>
      <c r="P21" s="332"/>
      <c r="Q21" s="332"/>
      <c r="R21" s="332"/>
    </row>
    <row r="22" spans="3:23" x14ac:dyDescent="0.3">
      <c r="P22" s="332"/>
      <c r="Q22" s="332"/>
      <c r="R22" s="332"/>
    </row>
    <row r="23" spans="3:23" x14ac:dyDescent="0.3">
      <c r="P23" s="332"/>
      <c r="Q23" s="332"/>
      <c r="R23" s="332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3"/>
  <dimension ref="A1:X95"/>
  <sheetViews>
    <sheetView showGridLines="0" zoomScale="120" zoomScaleNormal="120" zoomScaleSheetLayoutView="50" workbookViewId="0">
      <selection activeCell="B2" sqref="B2"/>
    </sheetView>
  </sheetViews>
  <sheetFormatPr defaultColWidth="9.109375" defaultRowHeight="14.4" x14ac:dyDescent="0.3"/>
  <cols>
    <col min="1" max="4" width="9.44140625" style="304" customWidth="1"/>
    <col min="5" max="5" width="16.44140625" style="304" customWidth="1"/>
    <col min="6" max="6" width="15.44140625" style="304" customWidth="1"/>
    <col min="7" max="8" width="14.44140625" style="304" customWidth="1"/>
    <col min="9" max="9" width="4.6640625" style="304" customWidth="1"/>
    <col min="10" max="10" width="4.6640625" style="341" customWidth="1"/>
    <col min="11" max="20" width="4.6640625" style="304" customWidth="1"/>
    <col min="21" max="21" width="7" style="304" customWidth="1"/>
    <col min="22" max="22" width="6.44140625" style="304" customWidth="1"/>
    <col min="23" max="24" width="8.109375" style="304" customWidth="1"/>
    <col min="25" max="16384" width="9.109375" style="304"/>
  </cols>
  <sheetData>
    <row r="1" spans="1:24" x14ac:dyDescent="0.3">
      <c r="A1" s="2" t="s">
        <v>66</v>
      </c>
      <c r="B1" s="2" t="s">
        <v>434</v>
      </c>
      <c r="H1" s="275" t="s">
        <v>68</v>
      </c>
    </row>
    <row r="2" spans="1:24" x14ac:dyDescent="0.3">
      <c r="A2" s="2" t="s">
        <v>69</v>
      </c>
      <c r="B2" s="2" t="s">
        <v>435</v>
      </c>
    </row>
    <row r="3" spans="1:24" x14ac:dyDescent="0.3">
      <c r="A3" s="3" t="s">
        <v>70</v>
      </c>
      <c r="B3" s="3" t="s">
        <v>71</v>
      </c>
    </row>
    <row r="4" spans="1:24" x14ac:dyDescent="0.3">
      <c r="A4" s="3" t="s">
        <v>72</v>
      </c>
      <c r="B4" s="3" t="s">
        <v>73</v>
      </c>
    </row>
    <row r="5" spans="1:24" x14ac:dyDescent="0.3">
      <c r="A5" s="4" t="s">
        <v>74</v>
      </c>
    </row>
    <row r="6" spans="1:24" x14ac:dyDescent="0.3">
      <c r="A6" s="4" t="s">
        <v>75</v>
      </c>
    </row>
    <row r="8" spans="1:24" x14ac:dyDescent="0.3">
      <c r="J8" s="304"/>
    </row>
    <row r="9" spans="1:24" x14ac:dyDescent="0.3">
      <c r="G9" s="305"/>
      <c r="H9" s="305"/>
      <c r="I9" s="229" t="s">
        <v>94</v>
      </c>
      <c r="J9" s="229"/>
      <c r="K9" s="229"/>
      <c r="L9" s="229" t="s">
        <v>98</v>
      </c>
      <c r="M9" s="229"/>
      <c r="N9" s="229" t="s">
        <v>159</v>
      </c>
      <c r="O9" s="229"/>
      <c r="P9" s="229" t="s">
        <v>202</v>
      </c>
      <c r="Q9" s="229"/>
      <c r="R9" s="229" t="s">
        <v>209</v>
      </c>
      <c r="S9" s="229"/>
      <c r="T9" s="229" t="s">
        <v>541</v>
      </c>
      <c r="U9" s="229"/>
      <c r="V9" s="229"/>
      <c r="W9" s="229"/>
    </row>
    <row r="10" spans="1:24" x14ac:dyDescent="0.3">
      <c r="G10" s="305"/>
      <c r="H10" s="305"/>
      <c r="I10" s="229" t="s">
        <v>93</v>
      </c>
      <c r="J10" s="229"/>
      <c r="K10" s="229"/>
      <c r="L10" s="229" t="s">
        <v>97</v>
      </c>
      <c r="M10" s="229"/>
      <c r="N10" s="229" t="s">
        <v>397</v>
      </c>
      <c r="O10" s="229"/>
      <c r="P10" s="229" t="s">
        <v>203</v>
      </c>
      <c r="Q10" s="229"/>
      <c r="R10" s="229" t="s">
        <v>398</v>
      </c>
      <c r="S10" s="229"/>
      <c r="T10" s="229" t="s">
        <v>540</v>
      </c>
      <c r="U10" s="229"/>
      <c r="V10" s="229"/>
      <c r="W10" s="229"/>
    </row>
    <row r="11" spans="1:24" x14ac:dyDescent="0.3">
      <c r="G11" s="342" t="s">
        <v>436</v>
      </c>
      <c r="H11" s="342" t="s">
        <v>437</v>
      </c>
      <c r="I11" s="343">
        <v>0.20519999999999999</v>
      </c>
      <c r="J11" s="343">
        <v>0.25140000000000001</v>
      </c>
      <c r="K11" s="343">
        <v>0.22850000000000001</v>
      </c>
      <c r="L11" s="343">
        <v>0.22789999999999999</v>
      </c>
      <c r="M11" s="343">
        <v>0.2354</v>
      </c>
      <c r="N11" s="343">
        <v>0.3644</v>
      </c>
      <c r="O11" s="344">
        <v>0.36820000000000003</v>
      </c>
      <c r="P11" s="343">
        <v>0.3513</v>
      </c>
      <c r="Q11" s="343">
        <v>0.31730000000000003</v>
      </c>
      <c r="R11" s="343">
        <v>0.34970000000000001</v>
      </c>
      <c r="S11" s="343">
        <v>0.3654</v>
      </c>
      <c r="T11" s="343">
        <v>0.3377</v>
      </c>
      <c r="U11" s="343"/>
      <c r="V11" s="343"/>
      <c r="W11" s="343"/>
      <c r="X11" s="345"/>
    </row>
    <row r="12" spans="1:24" x14ac:dyDescent="0.3">
      <c r="G12" s="342" t="s">
        <v>438</v>
      </c>
      <c r="H12" s="342" t="s">
        <v>439</v>
      </c>
      <c r="I12" s="343">
        <v>0.4713</v>
      </c>
      <c r="J12" s="343">
        <v>0.49109999999999998</v>
      </c>
      <c r="K12" s="343">
        <v>0.46310000000000001</v>
      </c>
      <c r="L12" s="343">
        <v>0.45829999999999999</v>
      </c>
      <c r="M12" s="343">
        <v>0.45400000000000001</v>
      </c>
      <c r="N12" s="343">
        <v>0.4254</v>
      </c>
      <c r="O12" s="344">
        <v>0.44440000000000002</v>
      </c>
      <c r="P12" s="343">
        <v>0.4491</v>
      </c>
      <c r="Q12" s="343">
        <v>0.46760000000000002</v>
      </c>
      <c r="R12" s="343">
        <v>0.49280000000000002</v>
      </c>
      <c r="S12" s="343">
        <v>0.48949999999999999</v>
      </c>
      <c r="T12" s="343">
        <v>0.5091</v>
      </c>
      <c r="U12" s="343"/>
      <c r="V12" s="343"/>
      <c r="W12" s="343"/>
    </row>
    <row r="13" spans="1:24" x14ac:dyDescent="0.3">
      <c r="G13" s="342" t="s">
        <v>440</v>
      </c>
      <c r="H13" s="342" t="s">
        <v>441</v>
      </c>
      <c r="I13" s="343">
        <v>0.40570000000000001</v>
      </c>
      <c r="J13" s="343">
        <v>0.4345</v>
      </c>
      <c r="K13" s="343">
        <v>0.43240000000000001</v>
      </c>
      <c r="L13" s="343">
        <v>0.36409999999999998</v>
      </c>
      <c r="M13" s="343">
        <v>0.37440000000000001</v>
      </c>
      <c r="N13" s="343">
        <v>0.40849999999999997</v>
      </c>
      <c r="O13" s="344">
        <v>0.43319999999999997</v>
      </c>
      <c r="P13" s="343">
        <v>0.41160000000000002</v>
      </c>
      <c r="Q13" s="343">
        <v>0.41010000000000002</v>
      </c>
      <c r="R13" s="343">
        <v>0.37390000000000001</v>
      </c>
      <c r="S13" s="343">
        <v>0.36270000000000002</v>
      </c>
      <c r="T13" s="343">
        <v>0.38450000000000001</v>
      </c>
      <c r="U13" s="343"/>
      <c r="V13" s="343"/>
      <c r="W13" s="343"/>
    </row>
    <row r="14" spans="1:24" s="346" customFormat="1" ht="13.95" customHeight="1" x14ac:dyDescent="0.3"/>
    <row r="15" spans="1:24" s="346" customFormat="1" ht="13.95" customHeight="1" x14ac:dyDescent="0.3"/>
    <row r="16" spans="1:24" s="346" customFormat="1" ht="13.95" customHeight="1" x14ac:dyDescent="0.3"/>
    <row r="17" spans="1:18" s="346" customFormat="1" ht="13.95" customHeight="1" x14ac:dyDescent="0.3">
      <c r="F17" s="347"/>
    </row>
    <row r="19" spans="1:18" x14ac:dyDescent="0.3">
      <c r="J19" s="304"/>
      <c r="P19" s="348"/>
      <c r="Q19" s="348"/>
      <c r="R19" s="348"/>
    </row>
    <row r="20" spans="1:18" x14ac:dyDescent="0.3">
      <c r="I20" s="348"/>
      <c r="J20" s="348"/>
      <c r="K20" s="348"/>
      <c r="L20" s="348"/>
      <c r="M20" s="348"/>
      <c r="N20" s="348"/>
      <c r="O20" s="348"/>
      <c r="P20" s="348"/>
      <c r="Q20" s="348"/>
      <c r="R20" s="348"/>
    </row>
    <row r="21" spans="1:18" x14ac:dyDescent="0.3">
      <c r="I21" s="348"/>
      <c r="J21" s="348"/>
      <c r="K21" s="348"/>
      <c r="L21" s="348"/>
      <c r="M21" s="348"/>
      <c r="N21" s="348"/>
      <c r="O21" s="348"/>
      <c r="P21" s="348"/>
      <c r="Q21" s="348"/>
      <c r="R21" s="348"/>
    </row>
    <row r="22" spans="1:18" x14ac:dyDescent="0.3">
      <c r="I22" s="348"/>
      <c r="J22" s="348"/>
      <c r="K22" s="348"/>
      <c r="L22" s="348"/>
      <c r="M22" s="348"/>
      <c r="N22" s="348"/>
      <c r="O22" s="348"/>
      <c r="P22" s="348"/>
      <c r="Q22" s="348"/>
    </row>
    <row r="30" spans="1:18" x14ac:dyDescent="0.3">
      <c r="A30" s="349"/>
    </row>
    <row r="95" ht="15" customHeight="1" x14ac:dyDescent="0.3"/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P39"/>
  <sheetViews>
    <sheetView showGridLines="0" zoomScale="120" zoomScaleNormal="120" workbookViewId="0"/>
  </sheetViews>
  <sheetFormatPr defaultRowHeight="14.4" x14ac:dyDescent="0.3"/>
  <cols>
    <col min="8" max="8" width="13.44140625" customWidth="1"/>
    <col min="9" max="9" width="13.33203125" customWidth="1"/>
    <col min="10" max="12" width="10.44140625" customWidth="1"/>
  </cols>
  <sheetData>
    <row r="1" spans="1:16" x14ac:dyDescent="0.3">
      <c r="A1" s="2" t="s">
        <v>66</v>
      </c>
      <c r="B1" s="2" t="s">
        <v>67</v>
      </c>
      <c r="H1" s="486" t="s">
        <v>68</v>
      </c>
      <c r="I1" s="487"/>
      <c r="J1" s="487"/>
    </row>
    <row r="2" spans="1:16" x14ac:dyDescent="0.3">
      <c r="A2" s="2" t="s">
        <v>69</v>
      </c>
      <c r="B2" s="2" t="s">
        <v>90</v>
      </c>
    </row>
    <row r="3" spans="1:16" x14ac:dyDescent="0.3">
      <c r="A3" s="3" t="s">
        <v>70</v>
      </c>
      <c r="B3" s="3" t="s">
        <v>71</v>
      </c>
    </row>
    <row r="4" spans="1:16" x14ac:dyDescent="0.3">
      <c r="A4" s="3" t="s">
        <v>72</v>
      </c>
      <c r="B4" s="3" t="s">
        <v>73</v>
      </c>
    </row>
    <row r="5" spans="1:16" x14ac:dyDescent="0.3">
      <c r="A5" s="4" t="s">
        <v>74</v>
      </c>
      <c r="B5" s="73"/>
    </row>
    <row r="6" spans="1:16" x14ac:dyDescent="0.3">
      <c r="A6" s="4" t="s">
        <v>75</v>
      </c>
      <c r="B6" s="73"/>
    </row>
    <row r="9" spans="1:16" x14ac:dyDescent="0.3">
      <c r="H9" s="8"/>
      <c r="I9" s="5"/>
      <c r="J9" s="6">
        <v>44196</v>
      </c>
      <c r="K9" s="6">
        <v>44561</v>
      </c>
      <c r="L9" s="6">
        <v>44926</v>
      </c>
      <c r="M9" s="6">
        <v>45016</v>
      </c>
      <c r="N9" s="6">
        <v>45107</v>
      </c>
      <c r="O9" s="6">
        <v>45199</v>
      </c>
      <c r="P9" s="6">
        <v>45291</v>
      </c>
    </row>
    <row r="10" spans="1:16" x14ac:dyDescent="0.3">
      <c r="H10" s="5" t="s">
        <v>32</v>
      </c>
      <c r="I10" s="5" t="s">
        <v>0</v>
      </c>
      <c r="J10" s="7">
        <v>1822.8409999999999</v>
      </c>
      <c r="K10" s="7">
        <v>2053.232</v>
      </c>
      <c r="L10" s="7">
        <v>2353.9389999999999</v>
      </c>
      <c r="M10" s="7">
        <v>2427.2040000000002</v>
      </c>
      <c r="N10" s="7">
        <v>2562.123</v>
      </c>
      <c r="O10" s="7">
        <v>2647.6239999999998</v>
      </c>
      <c r="P10" s="7">
        <v>2942.806</v>
      </c>
    </row>
    <row r="11" spans="1:16" x14ac:dyDescent="0.3">
      <c r="H11" s="5" t="s">
        <v>78</v>
      </c>
      <c r="I11" s="5" t="s">
        <v>79</v>
      </c>
      <c r="J11" s="7">
        <v>64.920158061099997</v>
      </c>
      <c r="K11" s="7">
        <v>64.736712585649997</v>
      </c>
      <c r="L11" s="7">
        <v>70.298271729909999</v>
      </c>
      <c r="M11" s="7">
        <v>70.480327949300005</v>
      </c>
      <c r="N11" s="7">
        <v>70.780189854809976</v>
      </c>
      <c r="O11" s="7">
        <v>73.399254062669939</v>
      </c>
      <c r="P11" s="7">
        <v>74.334829520289972</v>
      </c>
    </row>
    <row r="12" spans="1:16" x14ac:dyDescent="0.3">
      <c r="H12" s="5" t="s">
        <v>101</v>
      </c>
      <c r="I12" s="5" t="s">
        <v>99</v>
      </c>
      <c r="J12" s="7">
        <v>2.3170437857200015</v>
      </c>
      <c r="K12" s="7">
        <v>2.3297405580000001</v>
      </c>
      <c r="L12" s="7">
        <v>1.44912573277</v>
      </c>
      <c r="M12" s="7">
        <v>1.3796371520199999</v>
      </c>
      <c r="N12" s="7">
        <v>1.3933655685200002</v>
      </c>
      <c r="O12" s="7">
        <v>1.4181962379999999</v>
      </c>
      <c r="P12" s="7">
        <v>1.4219906321499995</v>
      </c>
    </row>
    <row r="13" spans="1:16" x14ac:dyDescent="0.3">
      <c r="H13" s="5" t="s">
        <v>63</v>
      </c>
      <c r="I13" s="5" t="s">
        <v>1</v>
      </c>
      <c r="J13" s="7">
        <v>186.50113178808999</v>
      </c>
      <c r="K13" s="7">
        <v>216.40581826604998</v>
      </c>
      <c r="L13" s="7">
        <v>243.99664316753001</v>
      </c>
      <c r="M13" s="7">
        <v>259.33790565743965</v>
      </c>
      <c r="N13" s="7">
        <v>237.43308113203986</v>
      </c>
      <c r="O13" s="7">
        <v>253.11131375859995</v>
      </c>
      <c r="P13" s="7">
        <v>250.63139969175</v>
      </c>
    </row>
    <row r="14" spans="1:16" x14ac:dyDescent="0.3">
      <c r="H14" s="5" t="s">
        <v>102</v>
      </c>
      <c r="I14" s="5" t="s">
        <v>100</v>
      </c>
      <c r="J14" s="7">
        <v>3.85387733546</v>
      </c>
      <c r="K14" s="7">
        <v>4.2889560958599997</v>
      </c>
      <c r="L14" s="7">
        <v>4.1009799959800004</v>
      </c>
      <c r="M14" s="7">
        <v>4.27552535416</v>
      </c>
      <c r="N14" s="7">
        <v>4.5479719146800015</v>
      </c>
      <c r="O14" s="7">
        <v>4.5994447275700043</v>
      </c>
      <c r="P14" s="7">
        <v>3.8477620175299996</v>
      </c>
    </row>
    <row r="15" spans="1:16" x14ac:dyDescent="0.3">
      <c r="H15" s="8"/>
      <c r="I15" s="8"/>
      <c r="J15" s="8"/>
      <c r="K15" s="8"/>
      <c r="L15" s="8"/>
    </row>
    <row r="16" spans="1:16" x14ac:dyDescent="0.3">
      <c r="H16" s="8"/>
      <c r="I16" s="8"/>
      <c r="J16" s="8"/>
      <c r="K16" s="8"/>
      <c r="L16" s="8"/>
    </row>
    <row r="17" spans="8:12" x14ac:dyDescent="0.3">
      <c r="H17" s="9"/>
      <c r="I17" s="9"/>
      <c r="J17" s="9"/>
      <c r="K17" s="9"/>
      <c r="L17" s="9"/>
    </row>
    <row r="18" spans="8:12" x14ac:dyDescent="0.3">
      <c r="H18" s="9"/>
      <c r="I18" s="9"/>
      <c r="J18" s="9"/>
      <c r="K18" s="9"/>
      <c r="L18" s="9"/>
    </row>
    <row r="19" spans="8:12" x14ac:dyDescent="0.3">
      <c r="H19" s="9"/>
      <c r="I19" s="9"/>
      <c r="J19" s="9"/>
      <c r="K19" s="9"/>
      <c r="L19" s="9"/>
    </row>
    <row r="20" spans="8:12" x14ac:dyDescent="0.3">
      <c r="H20" s="9"/>
      <c r="I20" s="9"/>
      <c r="J20" s="9"/>
      <c r="K20" s="9"/>
      <c r="L20" s="9"/>
    </row>
    <row r="21" spans="8:12" x14ac:dyDescent="0.3">
      <c r="H21" s="8"/>
      <c r="I21" s="8"/>
      <c r="J21" s="8"/>
      <c r="K21" s="8"/>
      <c r="L21" s="8"/>
    </row>
    <row r="22" spans="8:12" x14ac:dyDescent="0.3">
      <c r="H22" s="8"/>
      <c r="I22" s="6"/>
      <c r="J22" s="6"/>
      <c r="K22" s="6"/>
      <c r="L22" s="6"/>
    </row>
    <row r="23" spans="8:12" x14ac:dyDescent="0.3">
      <c r="I23" s="7"/>
      <c r="J23" s="7"/>
      <c r="K23" s="7"/>
      <c r="L23" s="7"/>
    </row>
    <row r="24" spans="8:12" x14ac:dyDescent="0.3">
      <c r="I24" s="7"/>
      <c r="J24" s="7"/>
      <c r="K24" s="7"/>
      <c r="L24" s="7"/>
    </row>
    <row r="25" spans="8:12" x14ac:dyDescent="0.3">
      <c r="I25" s="7"/>
      <c r="J25" s="7"/>
      <c r="K25" s="7"/>
      <c r="L25" s="7"/>
    </row>
    <row r="26" spans="8:12" x14ac:dyDescent="0.3">
      <c r="I26" s="7"/>
      <c r="J26" s="7"/>
      <c r="K26" s="7"/>
      <c r="L26" s="7"/>
    </row>
    <row r="27" spans="8:12" x14ac:dyDescent="0.3">
      <c r="I27" s="7"/>
      <c r="J27" s="7"/>
      <c r="K27" s="7"/>
      <c r="L27" s="7"/>
    </row>
    <row r="28" spans="8:12" x14ac:dyDescent="0.3">
      <c r="H28" s="8"/>
      <c r="I28" s="8"/>
      <c r="J28" s="8"/>
      <c r="K28" s="8"/>
      <c r="L28" s="8"/>
    </row>
    <row r="29" spans="8:12" x14ac:dyDescent="0.3">
      <c r="H29" s="8"/>
      <c r="I29" s="8"/>
      <c r="J29" s="8"/>
      <c r="K29" s="8"/>
      <c r="L29" s="8"/>
    </row>
    <row r="30" spans="8:12" x14ac:dyDescent="0.3">
      <c r="H30" s="8"/>
      <c r="I30" s="8"/>
      <c r="J30" s="8"/>
      <c r="K30" s="8"/>
      <c r="L30" s="8"/>
    </row>
    <row r="31" spans="8:12" x14ac:dyDescent="0.3">
      <c r="H31" s="8"/>
      <c r="I31" s="8"/>
      <c r="J31" s="8"/>
      <c r="K31" s="8"/>
      <c r="L31" s="8"/>
    </row>
    <row r="32" spans="8:12" x14ac:dyDescent="0.3">
      <c r="H32" s="8"/>
      <c r="I32" s="6"/>
      <c r="J32" s="6"/>
      <c r="K32" s="6"/>
      <c r="L32" s="6"/>
    </row>
    <row r="33" spans="8:12" x14ac:dyDescent="0.3">
      <c r="H33" s="5"/>
      <c r="I33" s="7"/>
      <c r="J33" s="7"/>
      <c r="K33" s="7"/>
      <c r="L33" s="7"/>
    </row>
    <row r="34" spans="8:12" x14ac:dyDescent="0.3">
      <c r="H34" s="5"/>
      <c r="I34" s="7"/>
      <c r="J34" s="7"/>
      <c r="K34" s="7"/>
      <c r="L34" s="7"/>
    </row>
    <row r="35" spans="8:12" x14ac:dyDescent="0.3">
      <c r="H35" s="5"/>
      <c r="I35" s="7"/>
      <c r="J35" s="7"/>
      <c r="K35" s="7"/>
      <c r="L35" s="7"/>
    </row>
    <row r="36" spans="8:12" x14ac:dyDescent="0.3">
      <c r="H36" s="5"/>
      <c r="I36" s="7"/>
      <c r="J36" s="7"/>
      <c r="K36" s="7"/>
      <c r="L36" s="7"/>
    </row>
    <row r="37" spans="8:12" x14ac:dyDescent="0.3">
      <c r="H37" s="9"/>
      <c r="I37" s="9"/>
      <c r="J37" s="9"/>
      <c r="K37" s="9"/>
      <c r="L37" s="9"/>
    </row>
    <row r="38" spans="8:12" x14ac:dyDescent="0.3">
      <c r="H38" s="9"/>
      <c r="I38" s="9"/>
      <c r="J38" s="9"/>
      <c r="K38" s="9"/>
      <c r="L38" s="9"/>
    </row>
    <row r="39" spans="8:12" x14ac:dyDescent="0.3">
      <c r="H39" s="9"/>
      <c r="I39" s="9"/>
      <c r="J39" s="9"/>
      <c r="K39" s="9"/>
      <c r="L39" s="9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4"/>
  <dimension ref="A1:V13"/>
  <sheetViews>
    <sheetView showGridLines="0" zoomScale="120" zoomScaleNormal="120" workbookViewId="0"/>
  </sheetViews>
  <sheetFormatPr defaultColWidth="8.6640625" defaultRowHeight="14.4" x14ac:dyDescent="0.3"/>
  <cols>
    <col min="1" max="9" width="8.6640625" style="205"/>
    <col min="10" max="13" width="5.6640625" style="205" customWidth="1"/>
    <col min="14" max="14" width="3.6640625" style="205" bestFit="1" customWidth="1"/>
    <col min="15" max="15" width="4.6640625" style="205" bestFit="1" customWidth="1"/>
    <col min="16" max="16" width="3.6640625" style="205" bestFit="1" customWidth="1"/>
    <col min="17" max="17" width="4.6640625" style="205" bestFit="1" customWidth="1"/>
    <col min="18" max="18" width="3.6640625" style="205" bestFit="1" customWidth="1"/>
    <col min="19" max="19" width="4.6640625" style="205" bestFit="1" customWidth="1"/>
    <col min="20" max="20" width="3.6640625" style="205" bestFit="1" customWidth="1"/>
    <col min="21" max="21" width="4.6640625" style="205" bestFit="1" customWidth="1"/>
    <col min="22" max="16384" width="8.6640625" style="205"/>
  </cols>
  <sheetData>
    <row r="1" spans="1:22" s="305" customFormat="1" x14ac:dyDescent="0.3">
      <c r="A1" s="2" t="s">
        <v>66</v>
      </c>
      <c r="B1" s="2" t="s">
        <v>430</v>
      </c>
      <c r="C1" s="304"/>
      <c r="D1" s="304"/>
      <c r="E1" s="304"/>
      <c r="I1" s="275" t="s">
        <v>68</v>
      </c>
    </row>
    <row r="2" spans="1:22" x14ac:dyDescent="0.3">
      <c r="A2" s="2" t="s">
        <v>69</v>
      </c>
      <c r="B2" s="2" t="s">
        <v>431</v>
      </c>
    </row>
    <row r="3" spans="1:22" x14ac:dyDescent="0.3">
      <c r="A3" s="3" t="s">
        <v>70</v>
      </c>
      <c r="B3" s="3" t="s">
        <v>71</v>
      </c>
    </row>
    <row r="4" spans="1:22" x14ac:dyDescent="0.3">
      <c r="A4" s="3" t="s">
        <v>72</v>
      </c>
      <c r="B4" s="3" t="s">
        <v>73</v>
      </c>
    </row>
    <row r="5" spans="1:22" x14ac:dyDescent="0.3">
      <c r="A5" s="4" t="s">
        <v>74</v>
      </c>
      <c r="B5" s="339"/>
    </row>
    <row r="6" spans="1:22" x14ac:dyDescent="0.3">
      <c r="A6" s="4" t="s">
        <v>75</v>
      </c>
      <c r="B6" s="329" t="s">
        <v>432</v>
      </c>
    </row>
    <row r="8" spans="1:22" x14ac:dyDescent="0.3">
      <c r="I8"/>
      <c r="K8" s="282" t="s">
        <v>94</v>
      </c>
      <c r="L8" s="282"/>
      <c r="M8" s="282"/>
      <c r="N8" s="282" t="s">
        <v>98</v>
      </c>
      <c r="O8" s="282"/>
      <c r="P8" s="282" t="s">
        <v>159</v>
      </c>
      <c r="Q8" s="282"/>
      <c r="R8" s="282" t="s">
        <v>202</v>
      </c>
      <c r="S8" s="282"/>
      <c r="T8" s="282" t="s">
        <v>209</v>
      </c>
      <c r="U8" s="282"/>
      <c r="V8" s="282" t="s">
        <v>541</v>
      </c>
    </row>
    <row r="9" spans="1:22" x14ac:dyDescent="0.3">
      <c r="I9"/>
      <c r="K9" s="301" t="s">
        <v>93</v>
      </c>
      <c r="L9" s="301"/>
      <c r="M9" s="301"/>
      <c r="N9" s="301" t="s">
        <v>97</v>
      </c>
      <c r="O9" s="301"/>
      <c r="P9" s="301" t="s">
        <v>397</v>
      </c>
      <c r="Q9" s="301"/>
      <c r="R9" s="301" t="s">
        <v>203</v>
      </c>
      <c r="S9" s="301"/>
      <c r="T9" s="301" t="s">
        <v>398</v>
      </c>
      <c r="U9" s="301"/>
      <c r="V9" s="301" t="s">
        <v>540</v>
      </c>
    </row>
    <row r="10" spans="1:22" x14ac:dyDescent="0.3">
      <c r="H10"/>
      <c r="I10" s="8" t="s">
        <v>433</v>
      </c>
      <c r="J10" s="305" t="s">
        <v>373</v>
      </c>
      <c r="K10" s="31">
        <v>0.51723092406985838</v>
      </c>
      <c r="L10" s="31">
        <v>0.52909034147579315</v>
      </c>
      <c r="M10" s="31">
        <v>0.53628639877178774</v>
      </c>
      <c r="N10" s="31">
        <v>0.54233631759600343</v>
      </c>
      <c r="O10" s="31">
        <v>0.52004626644989982</v>
      </c>
      <c r="P10" s="31">
        <v>0.50607892343782035</v>
      </c>
      <c r="Q10" s="31">
        <v>0.48452702498078942</v>
      </c>
      <c r="R10" s="31">
        <v>0.45760273482068331</v>
      </c>
      <c r="S10" s="31">
        <v>0.46002761862268321</v>
      </c>
      <c r="T10" s="31">
        <v>0.46851919688099092</v>
      </c>
      <c r="U10" s="31">
        <v>0.47540711516844952</v>
      </c>
      <c r="V10" s="31">
        <v>0.48730054426875269</v>
      </c>
    </row>
    <row r="11" spans="1:22" x14ac:dyDescent="0.3">
      <c r="I11" s="8" t="s">
        <v>376</v>
      </c>
      <c r="J11" s="305" t="s">
        <v>377</v>
      </c>
      <c r="K11" s="31">
        <v>0.50913930673712948</v>
      </c>
      <c r="L11" s="31">
        <v>0.50204471926319072</v>
      </c>
      <c r="M11" s="31">
        <v>0.49506630326569523</v>
      </c>
      <c r="N11" s="31">
        <v>0.49319227738749039</v>
      </c>
      <c r="O11" s="31">
        <v>0.47808577114795447</v>
      </c>
      <c r="P11" s="31">
        <v>0.44985430122940923</v>
      </c>
      <c r="Q11" s="31">
        <v>0.45008711730133921</v>
      </c>
      <c r="R11" s="31">
        <v>0.41693481700290058</v>
      </c>
      <c r="S11" s="31">
        <v>0.44254127859503439</v>
      </c>
      <c r="T11" s="31">
        <v>0.48866705449158671</v>
      </c>
      <c r="U11" s="31">
        <v>0.51872202273797074</v>
      </c>
      <c r="V11" s="31">
        <v>0.57220570662319059</v>
      </c>
    </row>
    <row r="12" spans="1:22" x14ac:dyDescent="0.3">
      <c r="I12" s="8" t="s">
        <v>501</v>
      </c>
      <c r="J12" s="305" t="s">
        <v>375</v>
      </c>
      <c r="K12" s="31">
        <v>0.52663973767642536</v>
      </c>
      <c r="L12" s="31">
        <v>0.61097649325086123</v>
      </c>
      <c r="M12" s="31">
        <v>0.62317168422117353</v>
      </c>
      <c r="N12" s="31">
        <v>0.64172198464517105</v>
      </c>
      <c r="O12" s="31">
        <v>0.60530583166405527</v>
      </c>
      <c r="P12" s="31">
        <v>0.5531644091848601</v>
      </c>
      <c r="Q12" s="31">
        <v>0.51403941042163059</v>
      </c>
      <c r="R12" s="31">
        <v>0.46827698860136158</v>
      </c>
      <c r="S12" s="31">
        <v>0.49000512386384348</v>
      </c>
      <c r="T12" s="31">
        <v>0.51445826698935548</v>
      </c>
      <c r="U12" s="31">
        <v>0.5253841418422972</v>
      </c>
      <c r="V12" s="31">
        <v>0.5519491778281328</v>
      </c>
    </row>
    <row r="13" spans="1:22" x14ac:dyDescent="0.3">
      <c r="I13" s="8" t="s">
        <v>488</v>
      </c>
      <c r="J13" s="340" t="s">
        <v>392</v>
      </c>
      <c r="K13" s="31">
        <v>0.47481227501799667</v>
      </c>
      <c r="L13" s="31">
        <v>0.43412043243361997</v>
      </c>
      <c r="M13" s="31">
        <v>0.36357601310901194</v>
      </c>
      <c r="N13" s="31">
        <v>0.28875606118727959</v>
      </c>
      <c r="O13" s="31">
        <v>0.35615333392549109</v>
      </c>
      <c r="P13" s="31">
        <v>0.37150049260527662</v>
      </c>
      <c r="Q13" s="31">
        <v>0.4921543288657606</v>
      </c>
      <c r="R13" s="31">
        <v>0.58396423258050545</v>
      </c>
      <c r="S13" s="31">
        <v>0.62338413785614766</v>
      </c>
      <c r="T13" s="31">
        <v>0.62213508535716455</v>
      </c>
      <c r="U13" s="31">
        <v>0.57308754103635717</v>
      </c>
      <c r="V13" s="31">
        <v>0.57851327857897894</v>
      </c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5"/>
  <dimension ref="A1:U42"/>
  <sheetViews>
    <sheetView showGridLines="0" zoomScale="120" zoomScaleNormal="120" workbookViewId="0">
      <selection activeCell="B2" sqref="B2"/>
    </sheetView>
  </sheetViews>
  <sheetFormatPr defaultColWidth="9.109375" defaultRowHeight="10.199999999999999" x14ac:dyDescent="0.2"/>
  <cols>
    <col min="1" max="1" width="12.109375" style="305" customWidth="1"/>
    <col min="2" max="2" width="36.44140625" style="305" customWidth="1"/>
    <col min="3" max="3" width="15" style="305" customWidth="1"/>
    <col min="4" max="5" width="11.6640625" style="305" customWidth="1"/>
    <col min="6" max="19" width="5" style="305" customWidth="1"/>
    <col min="20" max="16384" width="9.109375" style="305"/>
  </cols>
  <sheetData>
    <row r="1" spans="1:21" ht="14.4" x14ac:dyDescent="0.3">
      <c r="A1" s="2" t="s">
        <v>66</v>
      </c>
      <c r="B1" s="2" t="s">
        <v>442</v>
      </c>
      <c r="C1" s="304"/>
      <c r="D1" s="304"/>
      <c r="E1" s="304"/>
      <c r="H1" s="275" t="s">
        <v>68</v>
      </c>
    </row>
    <row r="2" spans="1:21" ht="14.4" x14ac:dyDescent="0.3">
      <c r="A2" s="2" t="s">
        <v>69</v>
      </c>
      <c r="B2" s="2" t="s">
        <v>443</v>
      </c>
      <c r="C2" s="304"/>
      <c r="D2" s="304"/>
      <c r="E2" s="304"/>
    </row>
    <row r="3" spans="1:21" ht="14.4" x14ac:dyDescent="0.3">
      <c r="A3" s="3" t="s">
        <v>70</v>
      </c>
      <c r="B3" s="3" t="s">
        <v>71</v>
      </c>
      <c r="C3" s="304"/>
      <c r="D3" s="304"/>
      <c r="E3" s="304"/>
    </row>
    <row r="4" spans="1:21" ht="14.4" x14ac:dyDescent="0.3">
      <c r="A4" s="3" t="s">
        <v>72</v>
      </c>
      <c r="B4" s="3" t="s">
        <v>73</v>
      </c>
      <c r="C4" s="304"/>
      <c r="D4" s="304"/>
      <c r="E4" s="304"/>
    </row>
    <row r="5" spans="1:21" ht="14.4" x14ac:dyDescent="0.3">
      <c r="A5" s="4" t="s">
        <v>74</v>
      </c>
      <c r="B5" s="339"/>
      <c r="C5" s="339"/>
      <c r="D5" s="304"/>
      <c r="E5" s="304"/>
    </row>
    <row r="6" spans="1:21" ht="14.4" x14ac:dyDescent="0.3">
      <c r="A6" s="4" t="s">
        <v>75</v>
      </c>
      <c r="B6" s="329" t="s">
        <v>417</v>
      </c>
      <c r="C6" s="304"/>
      <c r="D6" s="304"/>
      <c r="E6" s="304"/>
    </row>
    <row r="7" spans="1:21" x14ac:dyDescent="0.2">
      <c r="B7" s="350"/>
    </row>
    <row r="8" spans="1:21" x14ac:dyDescent="0.2">
      <c r="F8" s="229" t="s">
        <v>94</v>
      </c>
      <c r="G8" s="229"/>
      <c r="H8" s="229"/>
      <c r="I8" s="229" t="s">
        <v>98</v>
      </c>
      <c r="J8" s="229"/>
      <c r="K8" s="229" t="s">
        <v>159</v>
      </c>
      <c r="L8" s="229"/>
      <c r="M8" s="229" t="s">
        <v>202</v>
      </c>
      <c r="N8" s="229"/>
      <c r="O8" s="229" t="s">
        <v>209</v>
      </c>
      <c r="P8" s="229"/>
      <c r="Q8" s="229" t="s">
        <v>541</v>
      </c>
      <c r="R8" s="229"/>
      <c r="S8" s="229"/>
      <c r="T8" s="229"/>
    </row>
    <row r="9" spans="1:21" x14ac:dyDescent="0.2">
      <c r="D9" s="351"/>
      <c r="E9" s="352"/>
      <c r="F9" s="229" t="s">
        <v>93</v>
      </c>
      <c r="G9" s="229"/>
      <c r="H9" s="229"/>
      <c r="I9" s="229" t="s">
        <v>97</v>
      </c>
      <c r="J9" s="229"/>
      <c r="K9" s="229" t="s">
        <v>397</v>
      </c>
      <c r="L9" s="229"/>
      <c r="M9" s="229" t="s">
        <v>203</v>
      </c>
      <c r="N9" s="229"/>
      <c r="O9" s="229" t="s">
        <v>398</v>
      </c>
      <c r="P9" s="229"/>
      <c r="Q9" s="229" t="s">
        <v>540</v>
      </c>
      <c r="R9" s="229"/>
      <c r="S9" s="229"/>
      <c r="T9" s="229"/>
    </row>
    <row r="10" spans="1:21" x14ac:dyDescent="0.2">
      <c r="A10" s="353"/>
      <c r="D10" s="342" t="s">
        <v>444</v>
      </c>
      <c r="E10" s="305" t="s">
        <v>445</v>
      </c>
      <c r="F10" s="354">
        <v>7.8151454190000039E-2</v>
      </c>
      <c r="G10" s="354">
        <v>0.62008627203</v>
      </c>
      <c r="H10" s="354">
        <v>1.28556369815</v>
      </c>
      <c r="I10" s="354">
        <v>1.0585260531899998</v>
      </c>
      <c r="J10" s="354">
        <v>0.86103292665000042</v>
      </c>
      <c r="K10" s="354">
        <v>1.7808971252599999</v>
      </c>
      <c r="L10" s="354">
        <v>3.1352554921400029</v>
      </c>
      <c r="M10" s="354">
        <v>3.0092985131799987</v>
      </c>
      <c r="N10" s="354">
        <v>0.50529461569999978</v>
      </c>
      <c r="O10" s="354">
        <v>1.1709360628400001</v>
      </c>
      <c r="P10" s="309">
        <v>1.8079929503500001</v>
      </c>
      <c r="Q10" s="309">
        <v>1.89736453372</v>
      </c>
      <c r="R10" s="309"/>
      <c r="S10" s="309"/>
      <c r="T10" s="309"/>
    </row>
    <row r="11" spans="1:21" s="342" customFormat="1" x14ac:dyDescent="0.2">
      <c r="A11" s="355"/>
      <c r="D11" s="342" t="s">
        <v>446</v>
      </c>
      <c r="E11" s="342" t="s">
        <v>447</v>
      </c>
      <c r="F11" s="308">
        <v>0.42949999999999999</v>
      </c>
      <c r="G11" s="308">
        <v>0.44650000000000001</v>
      </c>
      <c r="H11" s="308">
        <v>0.4365</v>
      </c>
      <c r="I11" s="308">
        <v>0.38517498926360649</v>
      </c>
      <c r="J11" s="308">
        <v>0.39287876388560677</v>
      </c>
      <c r="K11" s="308">
        <v>0.41276313235329293</v>
      </c>
      <c r="L11" s="308">
        <v>0.43631404642247218</v>
      </c>
      <c r="M11" s="308">
        <v>0.42302912754677452</v>
      </c>
      <c r="N11" s="308">
        <v>0.42911997878948932</v>
      </c>
      <c r="O11" s="308">
        <v>0.41418007185447397</v>
      </c>
      <c r="P11" s="308">
        <v>0.40638803180915029</v>
      </c>
      <c r="Q11" s="308">
        <v>0.42719920883779028</v>
      </c>
      <c r="R11" s="308"/>
      <c r="S11" s="308"/>
      <c r="T11" s="308"/>
      <c r="U11" s="356"/>
    </row>
    <row r="12" spans="1:21" s="342" customFormat="1" x14ac:dyDescent="0.2">
      <c r="D12" s="342" t="s">
        <v>448</v>
      </c>
      <c r="E12" s="342" t="s">
        <v>449</v>
      </c>
      <c r="F12" s="308">
        <v>0.90429999999999999</v>
      </c>
      <c r="G12" s="308">
        <v>0.8982</v>
      </c>
      <c r="H12" s="308">
        <v>0.89300000000000002</v>
      </c>
      <c r="I12" s="308">
        <v>0.84614093263867418</v>
      </c>
      <c r="J12" s="308">
        <v>0.85372253941032028</v>
      </c>
      <c r="K12" s="308">
        <v>0.88661720933541788</v>
      </c>
      <c r="L12" s="308">
        <v>0.9170358912424007</v>
      </c>
      <c r="M12" s="308">
        <v>0.92986516374560813</v>
      </c>
      <c r="N12" s="308">
        <v>0.94554416238362538</v>
      </c>
      <c r="O12" s="308">
        <v>0.93640955104631463</v>
      </c>
      <c r="P12" s="308">
        <v>0.92683169212443672</v>
      </c>
      <c r="Q12" s="308">
        <v>0.95389156283783327</v>
      </c>
      <c r="R12" s="308"/>
      <c r="S12" s="308"/>
      <c r="T12" s="308"/>
      <c r="U12" s="356"/>
    </row>
    <row r="13" spans="1:21" s="342" customFormat="1" x14ac:dyDescent="0.2">
      <c r="D13" s="305" t="s">
        <v>450</v>
      </c>
      <c r="E13" s="305" t="s">
        <v>451</v>
      </c>
      <c r="F13" s="308">
        <v>0.86929999999999996</v>
      </c>
      <c r="G13" s="308">
        <v>0.86450000000000005</v>
      </c>
      <c r="H13" s="308">
        <v>0.8609</v>
      </c>
      <c r="I13" s="308">
        <v>0.80994437600260916</v>
      </c>
      <c r="J13" s="308">
        <v>0.81249575908889016</v>
      </c>
      <c r="K13" s="308">
        <v>0.8419586677449522</v>
      </c>
      <c r="L13" s="308">
        <v>0.86304038223637314</v>
      </c>
      <c r="M13" s="308">
        <v>0.87267780038643072</v>
      </c>
      <c r="N13" s="308">
        <v>0.87879622067329199</v>
      </c>
      <c r="O13" s="308">
        <v>0.86413976738238785</v>
      </c>
      <c r="P13" s="308">
        <v>0.85173881886618652</v>
      </c>
      <c r="Q13" s="308">
        <v>0.8766129293889644</v>
      </c>
      <c r="R13" s="308"/>
      <c r="S13" s="308"/>
      <c r="T13" s="308"/>
      <c r="U13" s="356"/>
    </row>
    <row r="14" spans="1:21" s="342" customFormat="1" x14ac:dyDescent="0.2"/>
    <row r="15" spans="1:21" s="342" customFormat="1" x14ac:dyDescent="0.2"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</row>
    <row r="16" spans="1:21" ht="12.75" customHeight="1" x14ac:dyDescent="0.2"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</row>
    <row r="25" spans="2:18" x14ac:dyDescent="0.2">
      <c r="F25" s="309"/>
      <c r="G25" s="309"/>
      <c r="H25" s="309"/>
      <c r="I25" s="309"/>
      <c r="J25" s="309"/>
      <c r="K25" s="309"/>
      <c r="L25" s="309"/>
      <c r="M25" s="309"/>
      <c r="N25" s="309"/>
      <c r="O25" s="309"/>
    </row>
    <row r="26" spans="2:18" x14ac:dyDescent="0.2">
      <c r="F26" s="309"/>
      <c r="G26" s="309"/>
      <c r="H26" s="309"/>
      <c r="I26" s="309"/>
      <c r="J26" s="309"/>
      <c r="K26" s="309"/>
      <c r="L26" s="309"/>
      <c r="M26" s="309"/>
      <c r="N26" s="309"/>
      <c r="O26" s="309"/>
    </row>
    <row r="27" spans="2:18" x14ac:dyDescent="0.2">
      <c r="F27" s="311"/>
      <c r="G27" s="311"/>
      <c r="H27" s="311"/>
      <c r="I27" s="311"/>
      <c r="J27" s="309"/>
      <c r="K27" s="309"/>
      <c r="L27" s="309"/>
      <c r="M27" s="309"/>
      <c r="N27" s="309"/>
      <c r="O27" s="309"/>
      <c r="R27" s="311"/>
    </row>
    <row r="28" spans="2:18" x14ac:dyDescent="0.2">
      <c r="F28" s="311"/>
      <c r="G28" s="311"/>
      <c r="H28" s="311"/>
      <c r="I28" s="311"/>
      <c r="J28" s="309"/>
      <c r="K28" s="309"/>
      <c r="L28" s="309"/>
      <c r="M28" s="309"/>
      <c r="N28" s="309"/>
      <c r="O28" s="309"/>
      <c r="R28" s="311"/>
    </row>
    <row r="29" spans="2:18" x14ac:dyDescent="0.2">
      <c r="F29" s="311"/>
      <c r="G29" s="311"/>
      <c r="H29" s="311"/>
      <c r="I29" s="311"/>
      <c r="J29" s="311"/>
      <c r="K29" s="311"/>
      <c r="L29" s="311"/>
      <c r="R29" s="311"/>
    </row>
    <row r="30" spans="2:18" ht="14.4" x14ac:dyDescent="0.3">
      <c r="B30" s="342"/>
      <c r="J30"/>
      <c r="K30"/>
      <c r="L30"/>
      <c r="M30"/>
      <c r="N30"/>
      <c r="O30"/>
    </row>
    <row r="32" spans="2:18" ht="14.4" x14ac:dyDescent="0.3">
      <c r="J32" s="357"/>
      <c r="K32" s="357"/>
      <c r="L32" s="357"/>
    </row>
    <row r="42" spans="3:3" ht="14.4" x14ac:dyDescent="0.3">
      <c r="C42" s="349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6"/>
  <dimension ref="A1:U45"/>
  <sheetViews>
    <sheetView showGridLines="0" zoomScale="120" zoomScaleNormal="120" workbookViewId="0">
      <selection activeCell="B2" sqref="B2"/>
    </sheetView>
  </sheetViews>
  <sheetFormatPr defaultColWidth="9.109375" defaultRowHeight="10.199999999999999" x14ac:dyDescent="0.2"/>
  <cols>
    <col min="1" max="1" width="12.109375" style="305" customWidth="1"/>
    <col min="2" max="2" width="36.44140625" style="305" customWidth="1"/>
    <col min="3" max="3" width="15" style="305" customWidth="1"/>
    <col min="4" max="4" width="9.44140625" style="305" customWidth="1"/>
    <col min="5" max="6" width="8.109375" style="305" customWidth="1"/>
    <col min="7" max="14" width="6" style="305" customWidth="1"/>
    <col min="15" max="15" width="4.6640625" style="305" customWidth="1"/>
    <col min="16" max="16" width="4.109375" style="305" customWidth="1"/>
    <col min="17" max="18" width="4.88671875" style="305" customWidth="1"/>
    <col min="19" max="19" width="4.6640625" style="305" customWidth="1"/>
    <col min="20" max="20" width="4.109375" style="305" customWidth="1"/>
    <col min="21" max="21" width="4.6640625" style="305" customWidth="1"/>
    <col min="22" max="16384" width="9.109375" style="305"/>
  </cols>
  <sheetData>
    <row r="1" spans="1:21" ht="14.4" x14ac:dyDescent="0.3">
      <c r="A1" s="358" t="s">
        <v>66</v>
      </c>
      <c r="B1" s="359" t="s">
        <v>452</v>
      </c>
      <c r="C1" s="304"/>
      <c r="D1" s="304"/>
      <c r="E1" s="304"/>
      <c r="F1" s="360" t="s">
        <v>68</v>
      </c>
    </row>
    <row r="2" spans="1:21" ht="14.4" x14ac:dyDescent="0.3">
      <c r="A2" s="358" t="s">
        <v>69</v>
      </c>
      <c r="B2" s="359" t="s">
        <v>453</v>
      </c>
      <c r="C2" s="304"/>
      <c r="D2" s="304"/>
      <c r="E2" s="304"/>
      <c r="F2" s="304"/>
    </row>
    <row r="3" spans="1:21" ht="14.4" x14ac:dyDescent="0.3">
      <c r="A3" s="361" t="s">
        <v>70</v>
      </c>
      <c r="B3" s="3" t="s">
        <v>71</v>
      </c>
      <c r="C3" s="304"/>
      <c r="D3" s="304"/>
      <c r="E3" s="304"/>
      <c r="F3" s="304"/>
    </row>
    <row r="4" spans="1:21" ht="14.4" x14ac:dyDescent="0.3">
      <c r="A4" s="361" t="s">
        <v>72</v>
      </c>
      <c r="B4" s="3" t="s">
        <v>73</v>
      </c>
      <c r="C4" s="304"/>
      <c r="D4" s="304"/>
      <c r="E4" s="304"/>
      <c r="F4" s="304"/>
    </row>
    <row r="5" spans="1:21" ht="14.4" x14ac:dyDescent="0.3">
      <c r="A5" s="361" t="s">
        <v>74</v>
      </c>
      <c r="C5" s="304"/>
      <c r="D5" s="304"/>
      <c r="E5" s="304"/>
      <c r="F5" s="304"/>
    </row>
    <row r="6" spans="1:21" ht="14.4" x14ac:dyDescent="0.3">
      <c r="A6" s="361" t="s">
        <v>75</v>
      </c>
      <c r="C6" s="304"/>
      <c r="D6" s="304"/>
      <c r="E6" s="304"/>
      <c r="F6" s="304"/>
    </row>
    <row r="7" spans="1:21" x14ac:dyDescent="0.2">
      <c r="G7" s="229" t="s">
        <v>94</v>
      </c>
      <c r="H7" s="229"/>
      <c r="I7" s="229"/>
      <c r="J7" s="229" t="s">
        <v>98</v>
      </c>
      <c r="K7" s="229"/>
      <c r="L7" s="229" t="s">
        <v>159</v>
      </c>
      <c r="M7" s="229"/>
      <c r="N7" s="229" t="s">
        <v>202</v>
      </c>
      <c r="O7" s="229"/>
      <c r="P7" s="229" t="s">
        <v>209</v>
      </c>
      <c r="Q7" s="229"/>
      <c r="R7" s="229" t="s">
        <v>541</v>
      </c>
      <c r="S7" s="229"/>
      <c r="T7" s="229"/>
      <c r="U7" s="229"/>
    </row>
    <row r="8" spans="1:21" x14ac:dyDescent="0.2">
      <c r="E8" s="351"/>
      <c r="F8" s="352"/>
      <c r="G8" s="229" t="s">
        <v>93</v>
      </c>
      <c r="H8" s="229"/>
      <c r="I8" s="229"/>
      <c r="J8" s="229" t="s">
        <v>97</v>
      </c>
      <c r="K8" s="229"/>
      <c r="L8" s="229" t="s">
        <v>397</v>
      </c>
      <c r="M8" s="229"/>
      <c r="N8" s="229" t="s">
        <v>203</v>
      </c>
      <c r="O8" s="229"/>
      <c r="P8" s="229" t="s">
        <v>398</v>
      </c>
      <c r="Q8" s="229"/>
      <c r="R8" s="229" t="s">
        <v>540</v>
      </c>
      <c r="S8" s="229"/>
      <c r="T8" s="229"/>
      <c r="U8" s="229"/>
    </row>
    <row r="9" spans="1:21" x14ac:dyDescent="0.2">
      <c r="B9" s="342"/>
      <c r="E9" s="342" t="s">
        <v>444</v>
      </c>
      <c r="F9" s="305" t="s">
        <v>445</v>
      </c>
      <c r="G9" s="354">
        <v>7.8151454190000039E-2</v>
      </c>
      <c r="H9" s="354">
        <v>0.62008627203</v>
      </c>
      <c r="I9" s="354">
        <v>1.28556369815</v>
      </c>
      <c r="J9" s="354">
        <v>1.0585260531899998</v>
      </c>
      <c r="K9" s="354">
        <v>0.86103292665000042</v>
      </c>
      <c r="L9" s="354">
        <v>1.7808971252599999</v>
      </c>
      <c r="M9" s="354">
        <v>3.1352554921400029</v>
      </c>
      <c r="N9" s="354">
        <v>3.0092985131799987</v>
      </c>
      <c r="O9" s="354">
        <v>0.50529461569999978</v>
      </c>
      <c r="P9" s="354">
        <v>1.1709360628400001</v>
      </c>
      <c r="Q9" s="354">
        <v>1.8079929503500001</v>
      </c>
      <c r="R9" s="354">
        <v>1.89736453372</v>
      </c>
      <c r="S9" s="354"/>
      <c r="T9" s="354"/>
      <c r="U9" s="354"/>
    </row>
    <row r="10" spans="1:21" x14ac:dyDescent="0.2">
      <c r="A10" s="362"/>
      <c r="E10" s="306" t="s">
        <v>54</v>
      </c>
      <c r="F10" s="306" t="s">
        <v>30</v>
      </c>
      <c r="G10" s="308">
        <v>1E-3</v>
      </c>
      <c r="H10" s="308">
        <v>1.77E-2</v>
      </c>
      <c r="I10" s="308">
        <v>3.3599999999999998E-2</v>
      </c>
      <c r="J10" s="308">
        <v>2.185504162952193E-2</v>
      </c>
      <c r="K10" s="308">
        <v>1.833792240408184E-2</v>
      </c>
      <c r="L10" s="308">
        <v>3.7906561034289951E-2</v>
      </c>
      <c r="M10" s="308">
        <v>6.5736111983963882E-2</v>
      </c>
      <c r="N10" s="308">
        <v>6.2255343541365388E-2</v>
      </c>
      <c r="O10" s="308">
        <v>1.02289345910174E-2</v>
      </c>
      <c r="P10" s="308">
        <v>2.3832620616249509E-2</v>
      </c>
      <c r="Q10" s="308">
        <v>3.6718102983315633E-2</v>
      </c>
      <c r="R10" s="308">
        <v>3.8339298577537637E-2</v>
      </c>
      <c r="S10" s="308"/>
      <c r="T10" s="308"/>
      <c r="U10" s="308"/>
    </row>
    <row r="11" spans="1:21" s="342" customFormat="1" x14ac:dyDescent="0.2">
      <c r="E11" s="306" t="s">
        <v>53</v>
      </c>
      <c r="F11" s="306" t="s">
        <v>31</v>
      </c>
      <c r="G11" s="308">
        <v>2.2000000000000001E-3</v>
      </c>
      <c r="H11" s="308">
        <v>3.9300000000000002E-2</v>
      </c>
      <c r="I11" s="308">
        <v>7.4899999999999994E-2</v>
      </c>
      <c r="J11" s="308">
        <v>4.8974494299246427E-2</v>
      </c>
      <c r="K11" s="308">
        <v>4.2147439589360902E-2</v>
      </c>
      <c r="L11" s="308">
        <v>8.6012460813365305E-2</v>
      </c>
      <c r="M11" s="308">
        <v>0.14873481565383251</v>
      </c>
      <c r="N11" s="308">
        <v>0.14232633419214361</v>
      </c>
      <c r="O11" s="308">
        <v>2.5191950122158819E-2</v>
      </c>
      <c r="P11" s="308">
        <v>5.9562615409112507E-2</v>
      </c>
      <c r="Q11" s="308">
        <v>9.3492061001438836E-2</v>
      </c>
      <c r="R11" s="308">
        <v>9.9628615273467225E-2</v>
      </c>
      <c r="S11" s="308"/>
      <c r="T11" s="308"/>
      <c r="U11" s="308"/>
    </row>
    <row r="12" spans="1:21" s="342" customFormat="1" x14ac:dyDescent="0.2">
      <c r="R12" s="387"/>
    </row>
    <row r="13" spans="1:21" s="342" customFormat="1" x14ac:dyDescent="0.2"/>
    <row r="14" spans="1:21" s="342" customFormat="1" x14ac:dyDescent="0.2"/>
    <row r="15" spans="1:21" s="342" customFormat="1" x14ac:dyDescent="0.2"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</row>
    <row r="16" spans="1:21" ht="12.75" customHeight="1" x14ac:dyDescent="0.2"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</row>
    <row r="24" spans="2:19" x14ac:dyDescent="0.2">
      <c r="G24" s="308"/>
      <c r="H24" s="308"/>
      <c r="I24" s="308"/>
      <c r="J24" s="308"/>
      <c r="K24" s="308"/>
      <c r="L24" s="308"/>
      <c r="M24" s="308"/>
      <c r="N24" s="308"/>
      <c r="O24" s="308"/>
      <c r="P24" s="308"/>
    </row>
    <row r="25" spans="2:19" x14ac:dyDescent="0.2">
      <c r="G25" s="309"/>
      <c r="H25" s="309"/>
      <c r="I25" s="309"/>
      <c r="J25" s="309"/>
      <c r="K25" s="308"/>
      <c r="L25" s="308"/>
      <c r="M25" s="308"/>
      <c r="N25" s="308"/>
      <c r="O25" s="308"/>
      <c r="P25" s="308"/>
      <c r="S25" s="310"/>
    </row>
    <row r="26" spans="2:19" x14ac:dyDescent="0.2">
      <c r="G26" s="309"/>
      <c r="H26" s="309"/>
      <c r="I26" s="309"/>
      <c r="J26" s="309"/>
      <c r="K26" s="308"/>
      <c r="L26" s="308"/>
      <c r="M26" s="308"/>
      <c r="N26" s="308"/>
      <c r="O26" s="308"/>
      <c r="P26" s="308"/>
    </row>
    <row r="27" spans="2:19" x14ac:dyDescent="0.2">
      <c r="G27" s="311"/>
      <c r="H27" s="311"/>
      <c r="I27" s="311"/>
      <c r="J27" s="311"/>
      <c r="K27" s="311"/>
      <c r="L27" s="311"/>
      <c r="M27" s="311"/>
      <c r="N27" s="311"/>
      <c r="O27" s="311"/>
    </row>
    <row r="28" spans="2:19" x14ac:dyDescent="0.2">
      <c r="G28" s="311"/>
      <c r="H28" s="311"/>
      <c r="I28" s="311"/>
      <c r="J28" s="311"/>
      <c r="K28" s="311"/>
      <c r="L28" s="311"/>
      <c r="M28" s="311"/>
      <c r="N28" s="311"/>
      <c r="O28" s="311"/>
    </row>
    <row r="29" spans="2:19" x14ac:dyDescent="0.2">
      <c r="K29" s="309"/>
      <c r="L29" s="309"/>
      <c r="M29" s="309"/>
      <c r="N29" s="309"/>
    </row>
    <row r="30" spans="2:19" x14ac:dyDescent="0.2">
      <c r="B30" s="342"/>
    </row>
    <row r="45" spans="4:4" ht="14.4" x14ac:dyDescent="0.3">
      <c r="D45" s="349"/>
    </row>
  </sheetData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7"/>
  <dimension ref="A1:AH22"/>
  <sheetViews>
    <sheetView showGridLines="0" zoomScale="120" zoomScaleNormal="120" workbookViewId="0">
      <selection activeCell="B2" sqref="B2"/>
    </sheetView>
  </sheetViews>
  <sheetFormatPr defaultColWidth="9.109375" defaultRowHeight="10.199999999999999" x14ac:dyDescent="0.2"/>
  <cols>
    <col min="1" max="1" width="12.109375" style="305" customWidth="1"/>
    <col min="2" max="2" width="36.44140625" style="305" customWidth="1"/>
    <col min="3" max="3" width="15" style="305" customWidth="1"/>
    <col min="4" max="6" width="4.6640625" style="305" customWidth="1"/>
    <col min="7" max="7" width="9.6640625" style="305" customWidth="1"/>
    <col min="8" max="17" width="4.6640625" style="305" customWidth="1"/>
    <col min="18" max="19" width="9.6640625" style="305" customWidth="1"/>
    <col min="20" max="20" width="1.44140625" style="305" customWidth="1"/>
    <col min="21" max="21" width="4.6640625" style="305" customWidth="1"/>
    <col min="22" max="22" width="5.6640625" style="305" customWidth="1"/>
    <col min="23" max="29" width="4.6640625" style="305" customWidth="1"/>
    <col min="30" max="30" width="5.6640625" style="305" customWidth="1"/>
    <col min="31" max="16384" width="9.109375" style="305"/>
  </cols>
  <sheetData>
    <row r="1" spans="1:34" ht="14.4" x14ac:dyDescent="0.3">
      <c r="A1" s="2" t="s">
        <v>66</v>
      </c>
      <c r="B1" s="2" t="s">
        <v>454</v>
      </c>
      <c r="C1" s="304"/>
      <c r="G1" s="360" t="s">
        <v>68</v>
      </c>
    </row>
    <row r="2" spans="1:34" ht="14.4" x14ac:dyDescent="0.3">
      <c r="A2" s="2" t="s">
        <v>69</v>
      </c>
      <c r="B2" s="2" t="s">
        <v>455</v>
      </c>
      <c r="C2" s="304"/>
    </row>
    <row r="3" spans="1:34" ht="14.4" x14ac:dyDescent="0.3">
      <c r="A3" s="3" t="s">
        <v>70</v>
      </c>
      <c r="B3" s="3" t="s">
        <v>71</v>
      </c>
      <c r="C3" s="304"/>
    </row>
    <row r="4" spans="1:34" ht="14.4" x14ac:dyDescent="0.3">
      <c r="A4" s="3" t="s">
        <v>72</v>
      </c>
      <c r="B4" s="3" t="s">
        <v>73</v>
      </c>
      <c r="C4" s="304"/>
    </row>
    <row r="5" spans="1:34" x14ac:dyDescent="0.2">
      <c r="A5" s="4" t="s">
        <v>74</v>
      </c>
      <c r="B5" s="339"/>
      <c r="C5" s="339"/>
    </row>
    <row r="6" spans="1:34" ht="14.4" x14ac:dyDescent="0.3">
      <c r="A6" s="4" t="s">
        <v>75</v>
      </c>
      <c r="B6" s="329" t="s">
        <v>417</v>
      </c>
      <c r="C6" s="304"/>
    </row>
    <row r="7" spans="1:34" x14ac:dyDescent="0.2">
      <c r="B7" s="350"/>
    </row>
    <row r="8" spans="1:34" x14ac:dyDescent="0.2">
      <c r="D8" s="311"/>
      <c r="E8" s="311"/>
      <c r="F8" s="311"/>
      <c r="G8" s="311"/>
      <c r="H8" s="494" t="s">
        <v>456</v>
      </c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330"/>
      <c r="T8" s="330"/>
      <c r="U8" s="494" t="s">
        <v>457</v>
      </c>
      <c r="V8" s="494"/>
      <c r="W8" s="494"/>
      <c r="X8" s="494"/>
      <c r="Y8" s="494"/>
      <c r="Z8" s="494"/>
      <c r="AA8" s="494"/>
      <c r="AB8" s="494"/>
      <c r="AC8" s="494"/>
      <c r="AD8" s="494"/>
      <c r="AE8" s="494"/>
    </row>
    <row r="9" spans="1:34" x14ac:dyDescent="0.2">
      <c r="B9" s="342"/>
      <c r="H9" s="330"/>
      <c r="J9" s="330"/>
      <c r="K9" s="282" t="s">
        <v>98</v>
      </c>
      <c r="L9" s="330"/>
      <c r="N9" s="330"/>
      <c r="O9" s="282" t="s">
        <v>202</v>
      </c>
      <c r="P9" s="330"/>
      <c r="R9" s="282"/>
      <c r="S9" s="282" t="s">
        <v>541</v>
      </c>
      <c r="T9" s="330"/>
      <c r="U9" s="330"/>
      <c r="V9" s="282"/>
      <c r="W9" s="330"/>
      <c r="X9" s="282" t="s">
        <v>98</v>
      </c>
      <c r="Y9" s="330"/>
      <c r="AA9" s="330"/>
      <c r="AB9" s="282" t="s">
        <v>202</v>
      </c>
      <c r="AC9" s="330"/>
      <c r="AE9" s="282"/>
      <c r="AF9" s="282" t="s">
        <v>541</v>
      </c>
    </row>
    <row r="10" spans="1:34" x14ac:dyDescent="0.2">
      <c r="H10" s="494" t="s">
        <v>458</v>
      </c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330"/>
      <c r="U10" s="494" t="s">
        <v>459</v>
      </c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</row>
    <row r="11" spans="1:34" x14ac:dyDescent="0.2">
      <c r="H11" s="330"/>
      <c r="I11" s="330"/>
      <c r="J11" s="330"/>
      <c r="K11" s="330" t="s">
        <v>97</v>
      </c>
      <c r="L11" s="330"/>
      <c r="M11" s="330"/>
      <c r="N11" s="330"/>
      <c r="O11" s="330" t="s">
        <v>203</v>
      </c>
      <c r="P11" s="330"/>
      <c r="R11" s="330"/>
      <c r="S11" s="330" t="s">
        <v>540</v>
      </c>
      <c r="T11" s="330"/>
      <c r="U11" s="330"/>
      <c r="X11" s="330" t="s">
        <v>97</v>
      </c>
      <c r="Y11" s="330"/>
      <c r="Z11" s="330"/>
      <c r="AB11" s="330" t="s">
        <v>203</v>
      </c>
      <c r="AE11" s="330"/>
      <c r="AF11" s="330" t="s">
        <v>540</v>
      </c>
    </row>
    <row r="12" spans="1:34" x14ac:dyDescent="0.2">
      <c r="F12" s="494"/>
      <c r="G12" s="342" t="s">
        <v>460</v>
      </c>
      <c r="H12" s="320">
        <v>0.42949999999999999</v>
      </c>
      <c r="I12" s="320">
        <v>0.44366732814771931</v>
      </c>
      <c r="J12" s="320">
        <v>0.43909649326029049</v>
      </c>
      <c r="K12" s="320">
        <v>0.38517498926360649</v>
      </c>
      <c r="L12" s="320">
        <v>0.39287876388560677</v>
      </c>
      <c r="M12" s="320">
        <v>0.41276313235329293</v>
      </c>
      <c r="N12" s="320">
        <v>0.43631404642247218</v>
      </c>
      <c r="O12" s="320">
        <v>0.42302912754677452</v>
      </c>
      <c r="P12" s="320">
        <v>0.42911997878948932</v>
      </c>
      <c r="Q12" s="320">
        <v>0.41418007185447397</v>
      </c>
      <c r="R12" s="320">
        <v>0.40638803180915029</v>
      </c>
      <c r="S12" s="320">
        <v>0.42719920883779028</v>
      </c>
      <c r="T12" s="320"/>
      <c r="U12" s="308">
        <v>0.4000547487963711</v>
      </c>
      <c r="V12" s="308">
        <v>0.41960840472493399</v>
      </c>
      <c r="W12" s="308">
        <v>0.41047945723418661</v>
      </c>
      <c r="X12" s="308">
        <v>0.42322307890241379</v>
      </c>
      <c r="Y12" s="308">
        <v>0.42123236796478558</v>
      </c>
      <c r="Z12" s="308">
        <v>0.40785732962812787</v>
      </c>
      <c r="AA12" s="308">
        <v>0.41094194272109302</v>
      </c>
      <c r="AB12" s="308">
        <v>0.40256523202341532</v>
      </c>
      <c r="AC12" s="308">
        <v>0.40312966121882732</v>
      </c>
      <c r="AD12" s="308">
        <v>0.42480489758591472</v>
      </c>
      <c r="AE12" s="308">
        <v>0.43470334720255871</v>
      </c>
      <c r="AF12" s="320">
        <v>0.44051272625037652</v>
      </c>
    </row>
    <row r="13" spans="1:34" x14ac:dyDescent="0.2">
      <c r="F13" s="494"/>
      <c r="G13" s="342" t="s">
        <v>461</v>
      </c>
      <c r="H13" s="320">
        <v>0.90429999999999999</v>
      </c>
      <c r="I13" s="320">
        <v>0.90525701555864158</v>
      </c>
      <c r="J13" s="320">
        <v>0.90968310900918015</v>
      </c>
      <c r="K13" s="320">
        <v>0.84614093263867418</v>
      </c>
      <c r="L13" s="320">
        <v>0.85372253941032028</v>
      </c>
      <c r="M13" s="320">
        <v>0.88661720933541788</v>
      </c>
      <c r="N13" s="320">
        <v>0.9170358912424007</v>
      </c>
      <c r="O13" s="320">
        <v>0.92986516374560813</v>
      </c>
      <c r="P13" s="320">
        <v>0.94578008226752375</v>
      </c>
      <c r="Q13" s="320">
        <v>0.9363888194482437</v>
      </c>
      <c r="R13" s="308">
        <v>0.92683169212443672</v>
      </c>
      <c r="S13" s="308">
        <v>0.95389156283783327</v>
      </c>
      <c r="T13" s="320"/>
      <c r="U13" s="308">
        <v>0.98022681091678687</v>
      </c>
      <c r="V13" s="308">
        <v>1.002263787913495</v>
      </c>
      <c r="W13" s="308">
        <v>0.99490937286525649</v>
      </c>
      <c r="X13" s="308">
        <v>0.99427357057106003</v>
      </c>
      <c r="Y13" s="308">
        <v>0.98569587810642822</v>
      </c>
      <c r="Z13" s="308">
        <v>0.98017630777300158</v>
      </c>
      <c r="AA13" s="308">
        <v>0.9818029697237991</v>
      </c>
      <c r="AB13" s="308">
        <v>0.99161981439040625</v>
      </c>
      <c r="AC13" s="308">
        <v>0.99629587333219582</v>
      </c>
      <c r="AD13" s="308">
        <v>1.0202152701853731</v>
      </c>
      <c r="AE13" s="308">
        <v>1.0245464531761681</v>
      </c>
      <c r="AF13" s="320">
        <v>1.0330356446491711</v>
      </c>
    </row>
    <row r="14" spans="1:34" x14ac:dyDescent="0.2">
      <c r="F14" s="494"/>
      <c r="G14" s="305" t="s">
        <v>462</v>
      </c>
      <c r="H14" s="320">
        <v>0.86929999999999996</v>
      </c>
      <c r="I14" s="320">
        <v>0.87152642149335091</v>
      </c>
      <c r="J14" s="320">
        <v>0.87787886401811543</v>
      </c>
      <c r="K14" s="320">
        <v>0.80994437600260916</v>
      </c>
      <c r="L14" s="320">
        <v>0.81249575908889016</v>
      </c>
      <c r="M14" s="320">
        <v>0.8419586677449522</v>
      </c>
      <c r="N14" s="320">
        <v>0.86304038223637314</v>
      </c>
      <c r="O14" s="320">
        <v>0.87267780038643072</v>
      </c>
      <c r="P14" s="320">
        <v>0.87903214055719037</v>
      </c>
      <c r="Q14" s="320">
        <v>0.86411903578431692</v>
      </c>
      <c r="R14" s="320">
        <v>0.85173881886618652</v>
      </c>
      <c r="S14" s="320">
        <v>0.8766129293889644</v>
      </c>
      <c r="T14" s="320"/>
      <c r="U14" s="308">
        <v>0.93632128440288109</v>
      </c>
      <c r="V14" s="308">
        <v>0.95968633710317452</v>
      </c>
      <c r="W14" s="308">
        <v>0.95541111346988883</v>
      </c>
      <c r="X14" s="308">
        <v>0.94943281441368244</v>
      </c>
      <c r="Y14" s="308">
        <v>0.93519934464326793</v>
      </c>
      <c r="Z14" s="308">
        <v>0.92623790747205881</v>
      </c>
      <c r="AA14" s="308">
        <v>0.91768287188164477</v>
      </c>
      <c r="AB14" s="308">
        <v>0.92515556158618317</v>
      </c>
      <c r="AC14" s="308">
        <v>0.91966401520312002</v>
      </c>
      <c r="AD14" s="308">
        <v>0.93781492929239618</v>
      </c>
      <c r="AE14" s="308">
        <v>0.9394401929283327</v>
      </c>
      <c r="AF14" s="320">
        <v>0.94609805940943803</v>
      </c>
    </row>
    <row r="15" spans="1:34" x14ac:dyDescent="0.2">
      <c r="F15" s="494"/>
      <c r="G15" s="342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44"/>
      <c r="T15" s="308"/>
      <c r="AE15" s="308"/>
    </row>
    <row r="16" spans="1:34" x14ac:dyDescent="0.2">
      <c r="F16" s="494"/>
      <c r="G16" s="342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</row>
    <row r="17" spans="3:30" x14ac:dyDescent="0.2">
      <c r="F17" s="494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</row>
    <row r="18" spans="3:30" x14ac:dyDescent="0.2"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</row>
    <row r="19" spans="3:30" x14ac:dyDescent="0.2"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</row>
    <row r="20" spans="3:30" x14ac:dyDescent="0.2">
      <c r="H20" s="308"/>
      <c r="I20" s="308"/>
      <c r="J20" s="308"/>
      <c r="K20" s="308"/>
      <c r="L20" s="308"/>
      <c r="M20" s="308"/>
      <c r="N20" s="308"/>
      <c r="O20" s="308"/>
      <c r="P20" s="308"/>
      <c r="Q20" s="308"/>
    </row>
    <row r="21" spans="3:30" ht="14.4" x14ac:dyDescent="0.3">
      <c r="C21" s="349"/>
      <c r="H21" s="308"/>
      <c r="I21" s="308"/>
      <c r="J21" s="308"/>
      <c r="K21" s="308"/>
      <c r="L21" s="308"/>
      <c r="M21" s="308"/>
      <c r="N21" s="308"/>
      <c r="O21" s="308"/>
      <c r="P21" s="308"/>
      <c r="Q21" s="308"/>
    </row>
    <row r="22" spans="3:30" x14ac:dyDescent="0.2">
      <c r="H22" s="308"/>
      <c r="I22" s="308"/>
      <c r="J22" s="308"/>
      <c r="K22" s="308"/>
      <c r="L22" s="308"/>
      <c r="M22" s="308"/>
      <c r="N22" s="308"/>
      <c r="O22" s="308"/>
      <c r="P22" s="308"/>
      <c r="Q22" s="308"/>
    </row>
  </sheetData>
  <mergeCells count="6">
    <mergeCell ref="F15:F17"/>
    <mergeCell ref="H8:R8"/>
    <mergeCell ref="U8:AE8"/>
    <mergeCell ref="F12:F14"/>
    <mergeCell ref="U10:AF10"/>
    <mergeCell ref="H10:S10"/>
  </mergeCells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8"/>
  <dimension ref="A1:M14"/>
  <sheetViews>
    <sheetView showGridLines="0" zoomScale="120" zoomScaleNormal="120" workbookViewId="0">
      <selection activeCell="H6" sqref="H6:J6"/>
    </sheetView>
  </sheetViews>
  <sheetFormatPr defaultColWidth="8.6640625" defaultRowHeight="14.4" x14ac:dyDescent="0.3"/>
  <cols>
    <col min="1" max="5" width="8.6640625" style="205"/>
    <col min="6" max="6" width="15.109375" style="205" customWidth="1"/>
    <col min="7" max="7" width="11.44140625" style="205" customWidth="1"/>
    <col min="8" max="16384" width="8.6640625" style="205"/>
  </cols>
  <sheetData>
    <row r="1" spans="1:13" x14ac:dyDescent="0.3">
      <c r="A1" s="302" t="s">
        <v>66</v>
      </c>
      <c r="B1" s="303" t="s">
        <v>463</v>
      </c>
      <c r="H1" s="360" t="s">
        <v>68</v>
      </c>
    </row>
    <row r="2" spans="1:13" x14ac:dyDescent="0.3">
      <c r="A2" s="302" t="s">
        <v>69</v>
      </c>
      <c r="B2" s="303" t="s">
        <v>464</v>
      </c>
    </row>
    <row r="3" spans="1:13" x14ac:dyDescent="0.3">
      <c r="A3" s="306" t="s">
        <v>70</v>
      </c>
      <c r="B3" s="3" t="s">
        <v>71</v>
      </c>
    </row>
    <row r="4" spans="1:13" x14ac:dyDescent="0.3">
      <c r="A4" s="306" t="s">
        <v>72</v>
      </c>
      <c r="B4" s="3" t="s">
        <v>73</v>
      </c>
    </row>
    <row r="5" spans="1:13" x14ac:dyDescent="0.3">
      <c r="A5" s="306" t="s">
        <v>74</v>
      </c>
      <c r="B5" s="305"/>
    </row>
    <row r="6" spans="1:13" x14ac:dyDescent="0.3">
      <c r="A6" s="306" t="s">
        <v>75</v>
      </c>
      <c r="B6" s="305"/>
      <c r="H6" s="495" t="s">
        <v>404</v>
      </c>
      <c r="I6" s="495"/>
      <c r="J6" s="495"/>
      <c r="K6" s="495" t="s">
        <v>405</v>
      </c>
      <c r="L6" s="495"/>
      <c r="M6" s="495"/>
    </row>
    <row r="7" spans="1:13" x14ac:dyDescent="0.3">
      <c r="H7" s="16">
        <v>2021</v>
      </c>
      <c r="I7" s="16">
        <v>2022</v>
      </c>
      <c r="J7" s="16">
        <v>2023</v>
      </c>
      <c r="K7" s="16">
        <v>2021</v>
      </c>
      <c r="L7" s="16">
        <v>2022</v>
      </c>
      <c r="M7" s="16">
        <v>2023</v>
      </c>
    </row>
    <row r="8" spans="1:13" x14ac:dyDescent="0.3">
      <c r="G8" s="16"/>
      <c r="H8" s="496" t="s">
        <v>307</v>
      </c>
      <c r="I8" s="496"/>
      <c r="J8" s="496"/>
      <c r="K8" s="496" t="s">
        <v>305</v>
      </c>
      <c r="L8" s="496"/>
      <c r="M8" s="496"/>
    </row>
    <row r="9" spans="1:13" x14ac:dyDescent="0.3">
      <c r="G9" s="16"/>
      <c r="H9" s="16">
        <v>2021</v>
      </c>
      <c r="I9" s="16">
        <v>2022</v>
      </c>
      <c r="J9" s="16">
        <v>2023</v>
      </c>
      <c r="K9" s="16">
        <v>2021</v>
      </c>
      <c r="L9" s="16">
        <v>2022</v>
      </c>
      <c r="M9" s="16">
        <v>2023</v>
      </c>
    </row>
    <row r="10" spans="1:13" x14ac:dyDescent="0.3">
      <c r="G10" s="16" t="s">
        <v>465</v>
      </c>
      <c r="H10" s="31">
        <v>0.28143712574850299</v>
      </c>
      <c r="I10" s="31">
        <v>0.22307692307692309</v>
      </c>
      <c r="J10" s="31">
        <v>0.27192982456140352</v>
      </c>
      <c r="K10" s="31">
        <v>0.31578947368421051</v>
      </c>
      <c r="L10" s="31">
        <v>0.15384615384615385</v>
      </c>
      <c r="M10" s="31">
        <v>0.16666666666666666</v>
      </c>
    </row>
    <row r="11" spans="1:13" x14ac:dyDescent="0.3">
      <c r="G11" s="16" t="s">
        <v>466</v>
      </c>
      <c r="H11" s="31">
        <v>0.41916167664670656</v>
      </c>
      <c r="I11" s="31">
        <v>0.41538461538461541</v>
      </c>
      <c r="J11" s="31">
        <v>0.37719298245614036</v>
      </c>
      <c r="K11" s="31">
        <v>0.42105263157894735</v>
      </c>
      <c r="L11" s="31">
        <v>0.69230769230769229</v>
      </c>
      <c r="M11" s="31">
        <v>0.33333333333333331</v>
      </c>
    </row>
    <row r="12" spans="1:13" x14ac:dyDescent="0.3">
      <c r="G12" s="16" t="s">
        <v>467</v>
      </c>
      <c r="H12" s="31">
        <v>0.1437125748502994</v>
      </c>
      <c r="I12" s="31">
        <v>0.1</v>
      </c>
      <c r="J12" s="31">
        <v>0.12280701754385964</v>
      </c>
      <c r="K12" s="31">
        <v>0.15789473684210525</v>
      </c>
      <c r="L12" s="31">
        <v>0</v>
      </c>
      <c r="M12" s="31">
        <v>0.25</v>
      </c>
    </row>
    <row r="13" spans="1:13" x14ac:dyDescent="0.3">
      <c r="G13" s="16" t="s">
        <v>468</v>
      </c>
      <c r="H13" s="31">
        <v>6.5868263473053898E-2</v>
      </c>
      <c r="I13" s="31">
        <v>6.9230769230769235E-2</v>
      </c>
      <c r="J13" s="31">
        <v>0.10526315789473684</v>
      </c>
      <c r="K13" s="31">
        <v>5.2631578947368418E-2</v>
      </c>
      <c r="L13" s="31">
        <v>7.6923076923076927E-2</v>
      </c>
      <c r="M13" s="31">
        <v>0.16666666666666666</v>
      </c>
    </row>
    <row r="14" spans="1:13" x14ac:dyDescent="0.3">
      <c r="G14" s="16" t="s">
        <v>469</v>
      </c>
      <c r="H14" s="31">
        <v>8.9820359281437126E-2</v>
      </c>
      <c r="I14" s="31">
        <v>0.19230769230769232</v>
      </c>
      <c r="J14" s="31">
        <v>0.12280701754385964</v>
      </c>
      <c r="K14" s="31">
        <v>5.2631578947368418E-2</v>
      </c>
      <c r="L14" s="31">
        <v>7.6923076923076927E-2</v>
      </c>
      <c r="M14" s="31">
        <v>8.3333333333333329E-2</v>
      </c>
    </row>
  </sheetData>
  <mergeCells count="4">
    <mergeCell ref="H6:J6"/>
    <mergeCell ref="K6:M6"/>
    <mergeCell ref="H8:J8"/>
    <mergeCell ref="K8:M8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9"/>
  <dimension ref="A1:X39"/>
  <sheetViews>
    <sheetView zoomScale="120" zoomScaleNormal="120" workbookViewId="0"/>
  </sheetViews>
  <sheetFormatPr defaultColWidth="8.6640625" defaultRowHeight="10.199999999999999" x14ac:dyDescent="0.2"/>
  <cols>
    <col min="1" max="7" width="8.6640625" style="305"/>
    <col min="8" max="9" width="8" style="305" customWidth="1"/>
    <col min="10" max="19" width="4.6640625" style="305" customWidth="1"/>
    <col min="20" max="20" width="5.109375" style="305" customWidth="1"/>
    <col min="21" max="21" width="4.88671875" style="305" customWidth="1"/>
    <col min="22" max="22" width="4.6640625" style="305" customWidth="1"/>
    <col min="23" max="24" width="4.88671875" style="305" customWidth="1"/>
    <col min="25" max="16384" width="8.6640625" style="305"/>
  </cols>
  <sheetData>
    <row r="1" spans="1:24" x14ac:dyDescent="0.2">
      <c r="A1" s="363" t="s">
        <v>66</v>
      </c>
      <c r="B1" s="364" t="s">
        <v>470</v>
      </c>
      <c r="M1" s="492" t="s">
        <v>68</v>
      </c>
      <c r="N1" s="493"/>
      <c r="O1" s="493"/>
      <c r="P1" s="493"/>
    </row>
    <row r="2" spans="1:24" x14ac:dyDescent="0.2">
      <c r="A2" s="363" t="s">
        <v>69</v>
      </c>
      <c r="B2" s="364" t="s">
        <v>471</v>
      </c>
    </row>
    <row r="3" spans="1:24" x14ac:dyDescent="0.2">
      <c r="A3" s="305" t="s">
        <v>70</v>
      </c>
      <c r="B3" s="3" t="s">
        <v>71</v>
      </c>
    </row>
    <row r="4" spans="1:24" x14ac:dyDescent="0.2">
      <c r="A4" s="305" t="s">
        <v>72</v>
      </c>
      <c r="B4" s="3" t="s">
        <v>73</v>
      </c>
    </row>
    <row r="5" spans="1:24" x14ac:dyDescent="0.2">
      <c r="A5" s="305" t="s">
        <v>74</v>
      </c>
    </row>
    <row r="6" spans="1:24" x14ac:dyDescent="0.2">
      <c r="A6" s="305" t="s">
        <v>75</v>
      </c>
    </row>
    <row r="8" spans="1:24" x14ac:dyDescent="0.2"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</row>
    <row r="9" spans="1:24" x14ac:dyDescent="0.2"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</row>
    <row r="11" spans="1:24" x14ac:dyDescent="0.2">
      <c r="J11" s="229" t="s">
        <v>94</v>
      </c>
      <c r="K11" s="229"/>
      <c r="L11" s="229"/>
      <c r="M11" s="229" t="s">
        <v>98</v>
      </c>
      <c r="N11" s="229"/>
      <c r="O11" s="229" t="s">
        <v>159</v>
      </c>
      <c r="P11" s="229"/>
      <c r="Q11" s="229" t="s">
        <v>202</v>
      </c>
      <c r="R11" s="229"/>
      <c r="S11" s="229" t="s">
        <v>209</v>
      </c>
      <c r="T11" s="229"/>
      <c r="U11" s="229" t="s">
        <v>541</v>
      </c>
      <c r="V11" s="229"/>
      <c r="W11" s="229"/>
      <c r="X11" s="229"/>
    </row>
    <row r="12" spans="1:24" x14ac:dyDescent="0.2">
      <c r="J12" s="229" t="s">
        <v>93</v>
      </c>
      <c r="K12" s="229"/>
      <c r="L12" s="229"/>
      <c r="M12" s="229" t="s">
        <v>97</v>
      </c>
      <c r="N12" s="229"/>
      <c r="O12" s="229" t="s">
        <v>397</v>
      </c>
      <c r="P12" s="229"/>
      <c r="Q12" s="229" t="s">
        <v>203</v>
      </c>
      <c r="R12" s="229"/>
      <c r="S12" s="229" t="s">
        <v>398</v>
      </c>
      <c r="T12" s="229"/>
      <c r="U12" s="229" t="s">
        <v>540</v>
      </c>
      <c r="V12" s="229"/>
      <c r="W12" s="229"/>
      <c r="X12" s="229"/>
    </row>
    <row r="13" spans="1:24" x14ac:dyDescent="0.2">
      <c r="H13" s="305" t="s">
        <v>444</v>
      </c>
      <c r="I13" s="305" t="s">
        <v>445</v>
      </c>
      <c r="J13" s="309">
        <v>7.0000000000000007E-2</v>
      </c>
      <c r="K13" s="309">
        <v>0.19</v>
      </c>
      <c r="L13" s="309">
        <v>0.28000000000000003</v>
      </c>
      <c r="M13" s="309">
        <v>0.3271708040500001</v>
      </c>
      <c r="N13" s="309">
        <v>9.714073715999999E-2</v>
      </c>
      <c r="O13" s="309">
        <v>0.30611121133999997</v>
      </c>
      <c r="P13" s="309">
        <v>0.33365993031000002</v>
      </c>
      <c r="Q13" s="309">
        <v>0.34468731073999997</v>
      </c>
      <c r="R13" s="309">
        <v>0.24746279852</v>
      </c>
      <c r="S13" s="309">
        <v>0.45212302425999995</v>
      </c>
      <c r="T13" s="309">
        <v>0.70278232724</v>
      </c>
      <c r="U13" s="309">
        <v>0.54877150897999993</v>
      </c>
      <c r="V13" s="309"/>
      <c r="W13" s="309"/>
      <c r="X13" s="309"/>
    </row>
    <row r="14" spans="1:24" x14ac:dyDescent="0.2">
      <c r="H14" s="305" t="s">
        <v>54</v>
      </c>
      <c r="I14" s="305" t="s">
        <v>30</v>
      </c>
      <c r="J14" s="308">
        <v>4.4999999999999997E-3</v>
      </c>
      <c r="K14" s="308">
        <v>1.1599999999999999E-2</v>
      </c>
      <c r="L14" s="308">
        <v>1.6899999999999998E-2</v>
      </c>
      <c r="M14" s="308">
        <v>1.9777890107390679E-2</v>
      </c>
      <c r="N14" s="308">
        <v>5.4791617769834417E-3</v>
      </c>
      <c r="O14" s="308">
        <v>1.7012326834307541E-2</v>
      </c>
      <c r="P14" s="308">
        <v>1.811646603949766E-2</v>
      </c>
      <c r="Q14" s="308">
        <v>1.8245180293532441E-2</v>
      </c>
      <c r="R14" s="308">
        <v>1.1789140040163241E-2</v>
      </c>
      <c r="S14" s="308">
        <v>2.1148861747055939E-2</v>
      </c>
      <c r="T14" s="308">
        <v>3.2238148491911228E-2</v>
      </c>
      <c r="U14" s="308">
        <v>2.4657997028735661E-2</v>
      </c>
      <c r="V14" s="308"/>
      <c r="W14" s="308"/>
      <c r="X14" s="308"/>
    </row>
    <row r="15" spans="1:24" x14ac:dyDescent="0.2">
      <c r="H15" s="305" t="s">
        <v>53</v>
      </c>
      <c r="I15" s="305" t="s">
        <v>31</v>
      </c>
      <c r="J15" s="308">
        <v>2.69E-2</v>
      </c>
      <c r="K15" s="308">
        <v>7.1199999999999999E-2</v>
      </c>
      <c r="L15" s="308">
        <v>0.1061</v>
      </c>
      <c r="M15" s="308">
        <v>0.1267681543506021</v>
      </c>
      <c r="N15" s="308">
        <v>4.0817952198146872E-2</v>
      </c>
      <c r="O15" s="308">
        <v>0.1280824952983067</v>
      </c>
      <c r="P15" s="308">
        <v>0.13831339397100489</v>
      </c>
      <c r="Q15" s="308">
        <v>0.1423650367609324</v>
      </c>
      <c r="R15" s="308">
        <v>9.5017172652804655E-2</v>
      </c>
      <c r="S15" s="308">
        <v>0.16624729549161321</v>
      </c>
      <c r="T15" s="308">
        <v>0.24804266948055459</v>
      </c>
      <c r="U15" s="308">
        <v>0.18845614622849591</v>
      </c>
      <c r="V15" s="308"/>
      <c r="W15" s="308"/>
      <c r="X15" s="308"/>
    </row>
    <row r="16" spans="1:24" ht="14.4" x14ac:dyDescent="0.3">
      <c r="Q16" s="205"/>
      <c r="R16" s="205"/>
    </row>
    <row r="18" spans="20:24" x14ac:dyDescent="0.2">
      <c r="T18" s="365"/>
      <c r="U18" s="365"/>
      <c r="V18" s="365"/>
      <c r="W18" s="365"/>
      <c r="X18" s="365"/>
    </row>
    <row r="39" spans="7:7" ht="14.4" x14ac:dyDescent="0.3">
      <c r="G39" s="349"/>
    </row>
  </sheetData>
  <mergeCells count="1">
    <mergeCell ref="M1:P1"/>
  </mergeCells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0"/>
  <dimension ref="A1:R45"/>
  <sheetViews>
    <sheetView zoomScale="120" zoomScaleNormal="120" workbookViewId="0">
      <selection activeCell="G5" sqref="G5"/>
    </sheetView>
  </sheetViews>
  <sheetFormatPr defaultColWidth="9.109375" defaultRowHeight="10.199999999999999" x14ac:dyDescent="0.2"/>
  <cols>
    <col min="1" max="1" width="12.109375" style="305" customWidth="1"/>
    <col min="2" max="2" width="36.44140625" style="305" customWidth="1"/>
    <col min="3" max="3" width="15" style="305" customWidth="1"/>
    <col min="4" max="4" width="9.44140625" style="305" customWidth="1"/>
    <col min="5" max="6" width="8.109375" style="305" customWidth="1"/>
    <col min="7" max="7" width="8.6640625" style="305" customWidth="1"/>
    <col min="8" max="9" width="7.88671875" style="305" customWidth="1"/>
    <col min="10" max="10" width="12.33203125" style="305" customWidth="1"/>
    <col min="11" max="16" width="6" style="305" customWidth="1"/>
    <col min="17" max="16384" width="9.109375" style="305"/>
  </cols>
  <sheetData>
    <row r="1" spans="1:12" ht="14.4" x14ac:dyDescent="0.3">
      <c r="A1" s="302" t="s">
        <v>66</v>
      </c>
      <c r="B1" s="303" t="s">
        <v>403</v>
      </c>
      <c r="C1" s="304"/>
      <c r="D1" s="304"/>
      <c r="E1" s="304"/>
      <c r="F1" s="275" t="s">
        <v>68</v>
      </c>
    </row>
    <row r="2" spans="1:12" ht="14.4" x14ac:dyDescent="0.3">
      <c r="A2" s="302" t="s">
        <v>69</v>
      </c>
      <c r="B2" s="303" t="s">
        <v>536</v>
      </c>
      <c r="C2" s="304"/>
      <c r="D2" s="304"/>
      <c r="E2" s="304"/>
      <c r="F2" s="304"/>
    </row>
    <row r="3" spans="1:12" ht="14.4" x14ac:dyDescent="0.3">
      <c r="A3" s="306" t="s">
        <v>70</v>
      </c>
      <c r="B3" s="3" t="s">
        <v>71</v>
      </c>
      <c r="C3" s="304"/>
      <c r="D3" s="304"/>
      <c r="E3" s="304"/>
      <c r="F3" s="304"/>
    </row>
    <row r="4" spans="1:12" ht="14.4" x14ac:dyDescent="0.3">
      <c r="A4" s="306" t="s">
        <v>72</v>
      </c>
      <c r="B4" s="3" t="s">
        <v>73</v>
      </c>
      <c r="C4" s="304"/>
      <c r="D4" s="304"/>
      <c r="E4" s="304"/>
      <c r="F4" s="304"/>
    </row>
    <row r="5" spans="1:12" ht="14.4" x14ac:dyDescent="0.3">
      <c r="A5" s="306" t="s">
        <v>74</v>
      </c>
      <c r="C5" s="304"/>
      <c r="G5" s="305" t="s">
        <v>404</v>
      </c>
      <c r="J5" s="305" t="s">
        <v>405</v>
      </c>
    </row>
    <row r="6" spans="1:12" ht="14.4" x14ac:dyDescent="0.3">
      <c r="A6" s="306" t="s">
        <v>75</v>
      </c>
      <c r="C6" s="304"/>
      <c r="G6" s="305">
        <v>2021</v>
      </c>
      <c r="H6" s="305">
        <v>2022</v>
      </c>
      <c r="I6" s="305">
        <v>2023</v>
      </c>
      <c r="J6" s="305">
        <v>2021</v>
      </c>
      <c r="K6" s="305">
        <v>2022</v>
      </c>
      <c r="L6" s="305">
        <v>2023</v>
      </c>
    </row>
    <row r="7" spans="1:12" x14ac:dyDescent="0.2">
      <c r="G7" s="305" t="s">
        <v>307</v>
      </c>
      <c r="J7" s="305" t="s">
        <v>305</v>
      </c>
    </row>
    <row r="8" spans="1:12" x14ac:dyDescent="0.2">
      <c r="G8" s="305">
        <v>2021</v>
      </c>
      <c r="H8" s="305">
        <v>2022</v>
      </c>
      <c r="I8" s="305">
        <v>2023</v>
      </c>
      <c r="J8" s="305">
        <v>2021</v>
      </c>
      <c r="K8" s="305">
        <v>2022</v>
      </c>
      <c r="L8" s="305">
        <v>2023</v>
      </c>
    </row>
    <row r="9" spans="1:12" x14ac:dyDescent="0.2">
      <c r="E9" s="305" t="s">
        <v>537</v>
      </c>
      <c r="F9" s="305" t="s">
        <v>406</v>
      </c>
      <c r="G9" s="307">
        <v>1.8673532198599994</v>
      </c>
      <c r="H9" s="307">
        <v>2.8315936871199998</v>
      </c>
      <c r="I9" s="307">
        <v>0.29423574481000009</v>
      </c>
      <c r="J9" s="307">
        <v>-0.69212675380999988</v>
      </c>
      <c r="K9" s="307">
        <v>-1.3770500591700001</v>
      </c>
      <c r="L9" s="307">
        <v>-1.3059106218199998</v>
      </c>
    </row>
    <row r="10" spans="1:12" x14ac:dyDescent="0.2">
      <c r="E10" s="305" t="s">
        <v>538</v>
      </c>
      <c r="F10" s="305" t="s">
        <v>407</v>
      </c>
      <c r="G10" s="307">
        <v>1.6095530952900001</v>
      </c>
      <c r="H10" s="307">
        <v>2.1825285457100003</v>
      </c>
      <c r="I10" s="307">
        <v>3.01001274441</v>
      </c>
      <c r="J10" s="307">
        <v>1.2702918308900002</v>
      </c>
      <c r="K10" s="307">
        <v>1.6779559830499999</v>
      </c>
      <c r="L10" s="307">
        <v>2.3923070828599999</v>
      </c>
    </row>
    <row r="11" spans="1:12" x14ac:dyDescent="0.2">
      <c r="E11" s="305" t="s">
        <v>408</v>
      </c>
      <c r="F11" s="305" t="s">
        <v>409</v>
      </c>
      <c r="G11" s="307">
        <v>-0.88413016183999971</v>
      </c>
      <c r="H11" s="307">
        <v>-0.2838234651799984</v>
      </c>
      <c r="I11" s="307">
        <v>8.0069834590001027E-2</v>
      </c>
      <c r="J11" s="307">
        <v>-8.1100050710000038E-2</v>
      </c>
      <c r="K11" s="307">
        <v>0.20835499393000001</v>
      </c>
      <c r="L11" s="307">
        <v>-0.41602525796999978</v>
      </c>
    </row>
    <row r="12" spans="1:12" x14ac:dyDescent="0.2">
      <c r="E12" s="305" t="s">
        <v>410</v>
      </c>
      <c r="F12" s="305" t="s">
        <v>411</v>
      </c>
      <c r="G12" s="307">
        <v>-1.5342501001200002</v>
      </c>
      <c r="H12" s="307">
        <v>-1.7210002544700009</v>
      </c>
      <c r="I12" s="307">
        <v>-1.4869537900900001</v>
      </c>
      <c r="J12" s="307">
        <v>-0.16989422232000001</v>
      </c>
      <c r="K12" s="307">
        <v>-0.16457360706999999</v>
      </c>
      <c r="L12" s="307">
        <v>-0.12159969409</v>
      </c>
    </row>
    <row r="13" spans="1:12" x14ac:dyDescent="0.2">
      <c r="E13" s="305" t="s">
        <v>412</v>
      </c>
      <c r="F13" s="305" t="s">
        <v>280</v>
      </c>
      <c r="G13" s="307">
        <v>1.0585260531899996</v>
      </c>
      <c r="H13" s="307">
        <v>3.0092985131800005</v>
      </c>
      <c r="I13" s="307">
        <v>1.8973645337200011</v>
      </c>
      <c r="J13" s="307">
        <v>0.32717080405000015</v>
      </c>
      <c r="K13" s="307">
        <v>0.34468731073999986</v>
      </c>
      <c r="L13" s="307">
        <v>0.54877150898000016</v>
      </c>
    </row>
    <row r="16" spans="1:12" ht="12.75" customHeight="1" x14ac:dyDescent="0.2"/>
    <row r="18" spans="7:18" x14ac:dyDescent="0.2">
      <c r="G18" s="307"/>
      <c r="H18" s="307"/>
      <c r="I18" s="307"/>
      <c r="J18" s="307"/>
      <c r="K18" s="307"/>
      <c r="L18" s="307"/>
    </row>
    <row r="19" spans="7:18" x14ac:dyDescent="0.2">
      <c r="G19" s="307"/>
      <c r="H19" s="307"/>
      <c r="I19" s="307"/>
      <c r="J19" s="307"/>
      <c r="K19" s="307"/>
      <c r="L19" s="307"/>
    </row>
    <row r="20" spans="7:18" x14ac:dyDescent="0.2">
      <c r="G20" s="307"/>
      <c r="H20" s="307"/>
      <c r="I20" s="307"/>
      <c r="J20" s="307"/>
      <c r="K20" s="307"/>
      <c r="L20" s="307"/>
    </row>
    <row r="21" spans="7:18" x14ac:dyDescent="0.2">
      <c r="G21" s="307"/>
      <c r="H21" s="307"/>
      <c r="I21" s="307"/>
      <c r="J21" s="307"/>
      <c r="K21" s="307"/>
      <c r="L21" s="307"/>
    </row>
    <row r="22" spans="7:18" x14ac:dyDescent="0.2">
      <c r="G22" s="307"/>
      <c r="H22" s="307"/>
      <c r="I22" s="307"/>
      <c r="J22" s="307"/>
      <c r="K22" s="307"/>
      <c r="L22" s="307"/>
    </row>
    <row r="23" spans="7:18" x14ac:dyDescent="0.2">
      <c r="G23" s="307"/>
      <c r="H23" s="307"/>
      <c r="I23" s="307"/>
      <c r="J23" s="307"/>
      <c r="K23" s="307"/>
      <c r="L23" s="307"/>
    </row>
    <row r="24" spans="7:18" x14ac:dyDescent="0.2">
      <c r="G24" s="308"/>
      <c r="H24" s="308"/>
      <c r="I24" s="308"/>
      <c r="J24" s="308"/>
      <c r="K24" s="308"/>
      <c r="L24" s="308"/>
      <c r="M24" s="308"/>
      <c r="N24" s="308"/>
      <c r="O24" s="308"/>
    </row>
    <row r="25" spans="7:18" x14ac:dyDescent="0.2">
      <c r="G25" s="309"/>
      <c r="H25" s="309"/>
      <c r="I25" s="309"/>
      <c r="J25" s="308"/>
      <c r="K25" s="308"/>
      <c r="L25" s="308"/>
      <c r="M25" s="308"/>
      <c r="N25" s="308"/>
      <c r="O25" s="308"/>
      <c r="R25" s="310"/>
    </row>
    <row r="26" spans="7:18" x14ac:dyDescent="0.2">
      <c r="G26" s="309"/>
      <c r="H26" s="309"/>
      <c r="I26" s="309"/>
      <c r="J26" s="308"/>
      <c r="K26" s="308"/>
      <c r="L26" s="308"/>
      <c r="M26" s="308"/>
      <c r="N26" s="308"/>
      <c r="O26" s="308"/>
    </row>
    <row r="27" spans="7:18" x14ac:dyDescent="0.2">
      <c r="G27" s="311"/>
      <c r="H27" s="311"/>
      <c r="I27" s="311"/>
      <c r="J27" s="311"/>
      <c r="K27" s="311"/>
      <c r="L27" s="311"/>
      <c r="M27" s="311"/>
      <c r="N27" s="311"/>
    </row>
    <row r="28" spans="7:18" x14ac:dyDescent="0.2">
      <c r="G28" s="311"/>
      <c r="H28" s="311"/>
      <c r="I28" s="311"/>
      <c r="J28" s="311"/>
      <c r="K28" s="311"/>
      <c r="L28" s="311"/>
      <c r="M28" s="311"/>
      <c r="N28" s="311"/>
    </row>
    <row r="29" spans="7:18" x14ac:dyDescent="0.2">
      <c r="J29" s="309"/>
      <c r="K29" s="309"/>
      <c r="L29" s="309"/>
      <c r="M29" s="309"/>
    </row>
    <row r="45" spans="4:4" ht="14.4" x14ac:dyDescent="0.3">
      <c r="D45" s="312"/>
    </row>
  </sheetData>
  <hyperlinks>
    <hyperlink ref="F1" location="Перелік_Index!A1" display="Повернутися до переліку / Return to the Index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1"/>
  <dimension ref="A1:T25"/>
  <sheetViews>
    <sheetView zoomScale="120" zoomScaleNormal="120" workbookViewId="0"/>
  </sheetViews>
  <sheetFormatPr defaultColWidth="8.6640625" defaultRowHeight="14.4" x14ac:dyDescent="0.3"/>
  <cols>
    <col min="1" max="1" width="8.6640625" style="205"/>
    <col min="2" max="3" width="11.109375" style="205" customWidth="1"/>
    <col min="4" max="6" width="9.6640625" style="205" customWidth="1"/>
    <col min="7" max="7" width="7.44140625" style="205" customWidth="1"/>
    <col min="8" max="9" width="4.6640625" style="205" customWidth="1"/>
    <col min="10" max="10" width="5.6640625" style="205" customWidth="1"/>
    <col min="11" max="20" width="4.6640625" style="205" customWidth="1"/>
    <col min="21" max="16384" width="8.6640625" style="205"/>
  </cols>
  <sheetData>
    <row r="1" spans="1:20" x14ac:dyDescent="0.3">
      <c r="A1" s="26" t="s">
        <v>66</v>
      </c>
      <c r="B1" s="218" t="s">
        <v>552</v>
      </c>
      <c r="C1" s="366"/>
      <c r="N1" s="492" t="s">
        <v>68</v>
      </c>
      <c r="O1" s="493"/>
      <c r="P1" s="493"/>
      <c r="Q1" s="493"/>
    </row>
    <row r="2" spans="1:20" x14ac:dyDescent="0.3">
      <c r="A2" s="26" t="s">
        <v>69</v>
      </c>
      <c r="B2" s="218" t="s">
        <v>553</v>
      </c>
      <c r="C2" s="366"/>
    </row>
    <row r="3" spans="1:20" x14ac:dyDescent="0.3">
      <c r="A3" s="16" t="s">
        <v>70</v>
      </c>
      <c r="B3" s="3" t="s">
        <v>71</v>
      </c>
      <c r="C3" s="366"/>
    </row>
    <row r="4" spans="1:20" x14ac:dyDescent="0.3">
      <c r="A4" s="16" t="s">
        <v>72</v>
      </c>
      <c r="B4" s="3" t="s">
        <v>73</v>
      </c>
      <c r="C4" s="366"/>
    </row>
    <row r="5" spans="1:20" x14ac:dyDescent="0.3">
      <c r="A5" s="16" t="s">
        <v>74</v>
      </c>
      <c r="B5" s="277" t="s">
        <v>554</v>
      </c>
      <c r="C5" s="367"/>
    </row>
    <row r="6" spans="1:20" x14ac:dyDescent="0.3">
      <c r="A6" s="16" t="s">
        <v>75</v>
      </c>
      <c r="B6" s="277" t="s">
        <v>555</v>
      </c>
      <c r="C6" s="367"/>
    </row>
    <row r="7" spans="1:20" x14ac:dyDescent="0.3"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</row>
    <row r="8" spans="1:20" x14ac:dyDescent="0.3"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</row>
    <row r="10" spans="1:20" x14ac:dyDescent="0.3">
      <c r="I10" s="16" t="s">
        <v>472</v>
      </c>
      <c r="J10" s="16" t="s">
        <v>473</v>
      </c>
    </row>
    <row r="11" spans="1:20" x14ac:dyDescent="0.3">
      <c r="I11" s="16" t="s">
        <v>309</v>
      </c>
      <c r="J11" s="16" t="s">
        <v>474</v>
      </c>
    </row>
    <row r="12" spans="1:20" x14ac:dyDescent="0.3">
      <c r="G12" s="277" t="s">
        <v>475</v>
      </c>
      <c r="H12" s="16"/>
      <c r="I12" s="381">
        <v>1</v>
      </c>
      <c r="J12" s="382">
        <v>4.7809999999999998E-2</v>
      </c>
      <c r="K12" s="16"/>
      <c r="L12" s="16"/>
      <c r="M12" s="31">
        <f>J12/SUM($J$12:$J$15)</f>
        <v>6.4317091070949543E-4</v>
      </c>
      <c r="N12" s="16"/>
      <c r="O12" s="16"/>
      <c r="P12" s="16"/>
      <c r="Q12" s="16"/>
      <c r="R12" s="16"/>
      <c r="S12" s="16"/>
      <c r="T12" s="16"/>
    </row>
    <row r="13" spans="1:20" x14ac:dyDescent="0.3">
      <c r="G13" s="277" t="s">
        <v>476</v>
      </c>
      <c r="H13" s="229"/>
      <c r="I13" s="381">
        <v>3</v>
      </c>
      <c r="J13" s="383">
        <v>5.5634270774900001</v>
      </c>
      <c r="K13" s="229"/>
      <c r="L13" s="229"/>
      <c r="M13" s="31">
        <f t="shared" ref="M13:M15" si="0">J13/SUM($J$12:$J$15)</f>
        <v>7.4842804017885595E-2</v>
      </c>
      <c r="N13" s="11"/>
      <c r="O13" s="229"/>
      <c r="P13" s="229"/>
      <c r="Q13" s="229"/>
      <c r="R13" s="229"/>
      <c r="S13" s="229"/>
      <c r="T13" s="229"/>
    </row>
    <row r="14" spans="1:20" x14ac:dyDescent="0.3">
      <c r="G14" s="277" t="s">
        <v>477</v>
      </c>
      <c r="H14" s="320"/>
      <c r="I14" s="384">
        <v>84</v>
      </c>
      <c r="J14" s="385">
        <v>66.522592067259978</v>
      </c>
      <c r="K14" s="320"/>
      <c r="L14" s="320"/>
      <c r="M14" s="31">
        <f t="shared" si="0"/>
        <v>0.89490475052616314</v>
      </c>
      <c r="N14" s="320"/>
      <c r="O14" s="320"/>
      <c r="P14" s="320"/>
      <c r="Q14" s="320"/>
      <c r="R14" s="320"/>
      <c r="S14" s="320"/>
      <c r="T14" s="320"/>
    </row>
    <row r="15" spans="1:20" x14ac:dyDescent="0.3">
      <c r="A15" s="369"/>
      <c r="G15" s="277" t="s">
        <v>478</v>
      </c>
      <c r="H15" s="320"/>
      <c r="I15" s="384">
        <v>9</v>
      </c>
      <c r="J15" s="385">
        <v>2.2010003755400001</v>
      </c>
      <c r="K15" s="320"/>
      <c r="L15" s="320"/>
      <c r="M15" s="31">
        <f t="shared" si="0"/>
        <v>2.9609274545241652E-2</v>
      </c>
      <c r="N15" s="320"/>
      <c r="O15" s="320"/>
      <c r="P15" s="320"/>
      <c r="Q15" s="320"/>
      <c r="R15" s="320"/>
      <c r="S15" s="320"/>
      <c r="T15" s="320"/>
    </row>
    <row r="16" spans="1:20" x14ac:dyDescent="0.3">
      <c r="A16" s="370"/>
      <c r="B16" s="371"/>
      <c r="G16" s="372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</row>
    <row r="17" spans="1:20" x14ac:dyDescent="0.3">
      <c r="A17" s="370"/>
      <c r="B17" s="371"/>
      <c r="G17" s="372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</row>
    <row r="18" spans="1:20" x14ac:dyDescent="0.3">
      <c r="A18" s="370"/>
      <c r="B18" s="371"/>
    </row>
    <row r="19" spans="1:20" x14ac:dyDescent="0.3">
      <c r="A19" s="370"/>
      <c r="B19" s="371"/>
    </row>
    <row r="22" spans="1:20" x14ac:dyDescent="0.3">
      <c r="E22" s="373"/>
      <c r="F22" s="374"/>
      <c r="G22" s="375"/>
      <c r="H22" s="376"/>
      <c r="I22" s="377"/>
    </row>
    <row r="23" spans="1:20" x14ac:dyDescent="0.3">
      <c r="E23" s="373"/>
      <c r="F23" s="374"/>
      <c r="G23" s="375"/>
      <c r="H23" s="376"/>
      <c r="I23" s="377"/>
    </row>
    <row r="24" spans="1:20" x14ac:dyDescent="0.3">
      <c r="E24" s="373"/>
      <c r="F24" s="374"/>
      <c r="G24" s="375"/>
      <c r="H24" s="376"/>
      <c r="I24" s="377"/>
    </row>
    <row r="25" spans="1:20" x14ac:dyDescent="0.3">
      <c r="E25" s="373"/>
      <c r="F25" s="374"/>
      <c r="G25" s="375"/>
      <c r="H25" s="376"/>
      <c r="I25" s="377"/>
    </row>
  </sheetData>
  <mergeCells count="1">
    <mergeCell ref="N1:Q1"/>
  </mergeCells>
  <hyperlinks>
    <hyperlink ref="N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2"/>
  <dimension ref="A1:S25"/>
  <sheetViews>
    <sheetView zoomScale="120" zoomScaleNormal="120" workbookViewId="0"/>
  </sheetViews>
  <sheetFormatPr defaultColWidth="8.88671875" defaultRowHeight="14.4" x14ac:dyDescent="0.3"/>
  <cols>
    <col min="1" max="1" width="8.88671875" style="205"/>
    <col min="2" max="3" width="11.109375" style="205" customWidth="1"/>
    <col min="4" max="6" width="9.88671875" style="205" customWidth="1"/>
    <col min="7" max="7" width="7.5546875" style="205" customWidth="1"/>
    <col min="8" max="20" width="4.88671875" style="205" customWidth="1"/>
    <col min="21" max="21" width="6.88671875" style="205" customWidth="1"/>
    <col min="22" max="16384" width="8.88671875" style="205"/>
  </cols>
  <sheetData>
    <row r="1" spans="1:19" x14ac:dyDescent="0.3">
      <c r="A1" s="26" t="s">
        <v>66</v>
      </c>
      <c r="B1" s="218" t="s">
        <v>531</v>
      </c>
      <c r="C1" s="366"/>
      <c r="N1" s="492" t="s">
        <v>68</v>
      </c>
      <c r="O1" s="493"/>
      <c r="P1" s="493"/>
      <c r="Q1" s="493"/>
    </row>
    <row r="2" spans="1:19" x14ac:dyDescent="0.3">
      <c r="A2" s="26" t="s">
        <v>69</v>
      </c>
      <c r="B2" s="218" t="s">
        <v>534</v>
      </c>
      <c r="C2" s="366"/>
    </row>
    <row r="3" spans="1:19" x14ac:dyDescent="0.3">
      <c r="A3" s="16" t="s">
        <v>70</v>
      </c>
      <c r="B3" s="3" t="s">
        <v>71</v>
      </c>
      <c r="C3" s="366"/>
    </row>
    <row r="4" spans="1:19" x14ac:dyDescent="0.3">
      <c r="A4" s="16" t="s">
        <v>72</v>
      </c>
      <c r="B4" s="3" t="s">
        <v>73</v>
      </c>
      <c r="C4" s="366"/>
    </row>
    <row r="5" spans="1:19" x14ac:dyDescent="0.3">
      <c r="A5" s="16" t="s">
        <v>74</v>
      </c>
      <c r="B5" s="277" t="s">
        <v>554</v>
      </c>
      <c r="C5" s="367"/>
    </row>
    <row r="6" spans="1:19" x14ac:dyDescent="0.3">
      <c r="A6" s="16" t="s">
        <v>75</v>
      </c>
      <c r="B6" s="277" t="s">
        <v>555</v>
      </c>
      <c r="C6" s="367"/>
    </row>
    <row r="7" spans="1:19" x14ac:dyDescent="0.3"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</row>
    <row r="8" spans="1:19" x14ac:dyDescent="0.3"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</row>
    <row r="12" spans="1:19" x14ac:dyDescent="0.3">
      <c r="H12" s="229" t="s">
        <v>94</v>
      </c>
      <c r="I12" s="229"/>
      <c r="J12" s="229"/>
      <c r="K12" s="229" t="s">
        <v>98</v>
      </c>
      <c r="L12" s="229"/>
      <c r="M12" s="229" t="s">
        <v>159</v>
      </c>
      <c r="N12" s="229"/>
      <c r="O12" s="229" t="s">
        <v>202</v>
      </c>
      <c r="P12" s="229"/>
      <c r="Q12" s="229" t="s">
        <v>209</v>
      </c>
      <c r="R12" s="229"/>
      <c r="S12" s="229" t="s">
        <v>541</v>
      </c>
    </row>
    <row r="13" spans="1:19" x14ac:dyDescent="0.3">
      <c r="G13" s="16"/>
      <c r="H13" s="229" t="s">
        <v>93</v>
      </c>
      <c r="I13" s="229"/>
      <c r="J13" s="229"/>
      <c r="K13" s="229" t="s">
        <v>97</v>
      </c>
      <c r="L13" s="229"/>
      <c r="M13" s="229" t="s">
        <v>397</v>
      </c>
      <c r="N13" s="229"/>
      <c r="O13" s="229" t="s">
        <v>203</v>
      </c>
      <c r="P13" s="229"/>
      <c r="Q13" s="229" t="s">
        <v>398</v>
      </c>
      <c r="R13" s="229"/>
      <c r="S13" s="229" t="s">
        <v>540</v>
      </c>
    </row>
    <row r="14" spans="1:19" x14ac:dyDescent="0.3">
      <c r="G14" s="372" t="s">
        <v>475</v>
      </c>
      <c r="H14" s="320">
        <v>3.32E-2</v>
      </c>
      <c r="I14" s="320">
        <v>1.41E-2</v>
      </c>
      <c r="J14" s="320">
        <v>6.6E-3</v>
      </c>
      <c r="K14" s="320">
        <v>0</v>
      </c>
      <c r="L14" s="320">
        <v>9.4999999999999998E-3</v>
      </c>
      <c r="M14" s="320">
        <v>1.3599999999999999E-2</v>
      </c>
      <c r="N14" s="320">
        <v>2.0999999999999999E-3</v>
      </c>
      <c r="O14" s="320">
        <v>1.8E-3</v>
      </c>
      <c r="P14" s="320">
        <v>7.1000000000000004E-3</v>
      </c>
      <c r="Q14" s="320">
        <v>4.8999999999999998E-3</v>
      </c>
      <c r="R14" s="320">
        <v>4.1999999999999997E-3</v>
      </c>
      <c r="S14" s="320">
        <v>6.4317091070949543E-4</v>
      </c>
    </row>
    <row r="15" spans="1:19" x14ac:dyDescent="0.3">
      <c r="A15" s="369"/>
      <c r="G15" s="372" t="s">
        <v>476</v>
      </c>
      <c r="H15" s="320">
        <v>3.8300000000000001E-2</v>
      </c>
      <c r="I15" s="320">
        <v>2.4799999999999999E-2</v>
      </c>
      <c r="J15" s="320">
        <v>3.9199999999999999E-2</v>
      </c>
      <c r="K15" s="320">
        <v>2.7199999999999998E-2</v>
      </c>
      <c r="L15" s="320">
        <v>1.61E-2</v>
      </c>
      <c r="M15" s="320">
        <v>1.5699999999999999E-2</v>
      </c>
      <c r="N15" s="320">
        <v>3.3E-3</v>
      </c>
      <c r="O15" s="320">
        <v>4.4000000000000003E-3</v>
      </c>
      <c r="P15" s="320">
        <v>8.0000000000000002E-3</v>
      </c>
      <c r="Q15" s="320">
        <v>1.29E-2</v>
      </c>
      <c r="R15" s="320">
        <v>5.8200000000000002E-2</v>
      </c>
      <c r="S15" s="320">
        <v>7.4842804017885595E-2</v>
      </c>
    </row>
    <row r="16" spans="1:19" x14ac:dyDescent="0.3">
      <c r="A16" s="370"/>
      <c r="B16" s="371"/>
      <c r="G16" s="372" t="s">
        <v>477</v>
      </c>
      <c r="H16" s="320">
        <v>0.88200000000000001</v>
      </c>
      <c r="I16" s="320">
        <v>0.92879999999999996</v>
      </c>
      <c r="J16" s="320">
        <v>0.91110000000000002</v>
      </c>
      <c r="K16" s="320">
        <v>0.92200000000000004</v>
      </c>
      <c r="L16" s="320">
        <v>0.93410000000000004</v>
      </c>
      <c r="M16" s="320">
        <v>0.89480000000000004</v>
      </c>
      <c r="N16" s="320">
        <v>0.90749999999999997</v>
      </c>
      <c r="O16" s="320">
        <v>0.91059999999999997</v>
      </c>
      <c r="P16" s="320">
        <v>0.90780000000000005</v>
      </c>
      <c r="Q16" s="320">
        <v>0.95809999999999995</v>
      </c>
      <c r="R16" s="320">
        <v>0.8952</v>
      </c>
      <c r="S16" s="320">
        <v>0.89490475052616314</v>
      </c>
    </row>
    <row r="17" spans="1:19" x14ac:dyDescent="0.3">
      <c r="A17" s="370"/>
      <c r="B17" s="371"/>
      <c r="G17" s="372" t="s">
        <v>478</v>
      </c>
      <c r="H17" s="320">
        <v>4.6399999999999997E-2</v>
      </c>
      <c r="I17" s="320">
        <v>3.2300000000000002E-2</v>
      </c>
      <c r="J17" s="320">
        <v>4.2999999999999997E-2</v>
      </c>
      <c r="K17" s="320">
        <v>5.0700000000000002E-2</v>
      </c>
      <c r="L17" s="320">
        <v>4.0300000000000002E-2</v>
      </c>
      <c r="M17" s="320">
        <v>7.5999999999999998E-2</v>
      </c>
      <c r="N17" s="320">
        <v>8.7099999999999997E-2</v>
      </c>
      <c r="O17" s="320">
        <v>8.3199999999999996E-2</v>
      </c>
      <c r="P17" s="320">
        <v>7.7100000000000002E-2</v>
      </c>
      <c r="Q17" s="320">
        <v>2.41E-2</v>
      </c>
      <c r="R17" s="320">
        <v>4.24E-2</v>
      </c>
      <c r="S17" s="320">
        <v>2.9609274545241652E-2</v>
      </c>
    </row>
    <row r="18" spans="1:19" x14ac:dyDescent="0.3">
      <c r="A18" s="370"/>
      <c r="B18" s="371"/>
    </row>
    <row r="19" spans="1:19" x14ac:dyDescent="0.3">
      <c r="A19" s="370"/>
      <c r="B19" s="371"/>
    </row>
    <row r="22" spans="1:19" x14ac:dyDescent="0.3">
      <c r="E22" s="373"/>
      <c r="F22" s="374"/>
      <c r="G22" s="375"/>
      <c r="H22" s="376"/>
      <c r="I22" s="377"/>
    </row>
    <row r="23" spans="1:19" x14ac:dyDescent="0.3">
      <c r="E23" s="373"/>
      <c r="F23" s="374"/>
      <c r="G23" s="375"/>
      <c r="H23" s="376"/>
      <c r="I23" s="377"/>
    </row>
    <row r="24" spans="1:19" x14ac:dyDescent="0.3">
      <c r="E24" s="373"/>
      <c r="F24" s="374"/>
      <c r="G24" s="375"/>
      <c r="H24" s="376"/>
      <c r="I24" s="377"/>
    </row>
    <row r="25" spans="1:19" x14ac:dyDescent="0.3">
      <c r="E25" s="373"/>
      <c r="F25" s="374"/>
      <c r="G25" s="375"/>
      <c r="H25" s="376"/>
      <c r="I25" s="377"/>
    </row>
  </sheetData>
  <mergeCells count="1">
    <mergeCell ref="N1:Q1"/>
  </mergeCells>
  <hyperlinks>
    <hyperlink ref="N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3"/>
  <dimension ref="A1:U29"/>
  <sheetViews>
    <sheetView showGridLines="0" zoomScale="120" zoomScaleNormal="120" workbookViewId="0">
      <selection activeCell="H10" sqref="H10"/>
    </sheetView>
  </sheetViews>
  <sheetFormatPr defaultColWidth="9.33203125" defaultRowHeight="15.6" x14ac:dyDescent="0.3"/>
  <cols>
    <col min="1" max="1" width="10.6640625" style="99" customWidth="1"/>
    <col min="2" max="4" width="9.33203125" style="99"/>
    <col min="5" max="5" width="10.6640625" style="99" customWidth="1"/>
    <col min="6" max="6" width="14.33203125" style="104" customWidth="1"/>
    <col min="7" max="7" width="22.33203125" style="113" customWidth="1"/>
    <col min="8" max="8" width="15.44140625" style="113" customWidth="1"/>
    <col min="9" max="9" width="9.5546875" style="113" customWidth="1"/>
    <col min="10" max="10" width="9.6640625" style="117" customWidth="1"/>
    <col min="11" max="11" width="10.33203125" style="117" customWidth="1"/>
    <col min="12" max="12" width="13.44140625" style="104" customWidth="1"/>
    <col min="13" max="13" width="10.6640625" style="104" customWidth="1"/>
    <col min="14" max="15" width="11.88671875" style="104" customWidth="1"/>
    <col min="16" max="18" width="13.6640625" style="99" customWidth="1"/>
    <col min="19" max="19" width="11.44140625" style="99" customWidth="1"/>
    <col min="20" max="20" width="42.33203125" style="99" customWidth="1"/>
    <col min="21" max="21" width="15.6640625" style="99" customWidth="1"/>
    <col min="22" max="16384" width="9.33203125" style="99"/>
  </cols>
  <sheetData>
    <row r="1" spans="1:21" s="93" customFormat="1" ht="10.5" customHeight="1" x14ac:dyDescent="0.2">
      <c r="A1" s="2" t="s">
        <v>66</v>
      </c>
      <c r="B1" s="92" t="s">
        <v>235</v>
      </c>
      <c r="F1" s="94"/>
      <c r="G1" s="94"/>
      <c r="I1" s="52" t="s">
        <v>68</v>
      </c>
      <c r="J1" s="53"/>
    </row>
    <row r="2" spans="1:21" s="93" customFormat="1" ht="10.5" customHeight="1" x14ac:dyDescent="0.2">
      <c r="A2" s="2" t="s">
        <v>69</v>
      </c>
      <c r="B2" s="92" t="s">
        <v>236</v>
      </c>
      <c r="F2" s="95"/>
      <c r="G2" s="95"/>
      <c r="H2" s="95"/>
    </row>
    <row r="3" spans="1:21" s="93" customFormat="1" ht="10.5" customHeight="1" x14ac:dyDescent="0.2">
      <c r="A3" s="3" t="s">
        <v>70</v>
      </c>
      <c r="B3" s="93" t="s">
        <v>71</v>
      </c>
      <c r="F3" s="95"/>
      <c r="G3" s="95"/>
      <c r="H3" s="95"/>
    </row>
    <row r="4" spans="1:21" s="93" customFormat="1" ht="10.5" customHeight="1" x14ac:dyDescent="0.2">
      <c r="A4" s="3" t="s">
        <v>72</v>
      </c>
      <c r="B4" s="93" t="s">
        <v>73</v>
      </c>
      <c r="F4" s="95"/>
      <c r="G4" s="95"/>
      <c r="H4" s="95"/>
    </row>
    <row r="5" spans="1:21" s="93" customFormat="1" ht="10.5" customHeight="1" x14ac:dyDescent="0.2">
      <c r="A5" s="4" t="s">
        <v>74</v>
      </c>
      <c r="B5" s="96"/>
      <c r="F5" s="95"/>
      <c r="G5" s="95"/>
      <c r="H5" s="95"/>
    </row>
    <row r="6" spans="1:21" s="93" customFormat="1" ht="10.5" customHeight="1" x14ac:dyDescent="0.2">
      <c r="A6" s="4" t="s">
        <v>75</v>
      </c>
      <c r="B6" s="97"/>
      <c r="F6" s="95"/>
      <c r="H6" s="95"/>
      <c r="I6" s="98"/>
      <c r="J6" s="98"/>
      <c r="K6" s="98"/>
    </row>
    <row r="7" spans="1:21" ht="15" customHeight="1" x14ac:dyDescent="0.3">
      <c r="F7" s="100"/>
      <c r="G7" s="101"/>
      <c r="H7" s="102"/>
      <c r="I7" s="103"/>
      <c r="J7" s="103"/>
      <c r="K7" s="103"/>
      <c r="L7" s="103"/>
      <c r="M7" s="103"/>
      <c r="N7" s="103"/>
      <c r="O7" s="103"/>
    </row>
    <row r="8" spans="1:21" s="104" customFormat="1" x14ac:dyDescent="0.3">
      <c r="E8" s="99"/>
      <c r="G8" s="105"/>
      <c r="H8" s="106"/>
      <c r="I8" s="107" t="s">
        <v>237</v>
      </c>
      <c r="J8" s="107" t="s">
        <v>238</v>
      </c>
      <c r="K8" s="107" t="s">
        <v>239</v>
      </c>
      <c r="L8" s="107" t="s">
        <v>240</v>
      </c>
      <c r="M8" s="107" t="s">
        <v>241</v>
      </c>
      <c r="N8" s="107" t="s">
        <v>242</v>
      </c>
      <c r="O8" s="107" t="s">
        <v>543</v>
      </c>
      <c r="P8" s="99"/>
      <c r="Q8" s="99"/>
      <c r="R8" s="99"/>
      <c r="S8" s="99"/>
      <c r="T8" s="99"/>
      <c r="U8" s="99"/>
    </row>
    <row r="9" spans="1:21" s="104" customFormat="1" x14ac:dyDescent="0.3">
      <c r="E9" s="99"/>
      <c r="G9" s="108" t="s">
        <v>243</v>
      </c>
      <c r="H9" s="109" t="s">
        <v>244</v>
      </c>
      <c r="I9" s="110">
        <v>2</v>
      </c>
      <c r="J9" s="110">
        <v>1.9081991332399997</v>
      </c>
      <c r="K9" s="110">
        <v>1.1538476551400003</v>
      </c>
      <c r="L9" s="110">
        <v>1.1052476762000001</v>
      </c>
      <c r="M9" s="110">
        <v>1.11651175053</v>
      </c>
      <c r="N9" s="110">
        <v>1.1502687940699996</v>
      </c>
      <c r="O9" s="110">
        <v>1.1585022349899998</v>
      </c>
      <c r="P9" s="99"/>
      <c r="Q9" s="99"/>
      <c r="R9" s="99"/>
      <c r="S9" s="99"/>
      <c r="T9" s="99"/>
      <c r="U9" s="99"/>
    </row>
    <row r="10" spans="1:21" s="104" customFormat="1" x14ac:dyDescent="0.3">
      <c r="E10" s="99"/>
      <c r="G10" s="108" t="s">
        <v>245</v>
      </c>
      <c r="H10" s="109" t="s">
        <v>246</v>
      </c>
      <c r="I10" s="110">
        <v>0.3</v>
      </c>
      <c r="J10" s="110">
        <v>0.42154142524000093</v>
      </c>
      <c r="K10" s="110">
        <v>0.29527807763000063</v>
      </c>
      <c r="L10" s="110">
        <v>0.27521686803000023</v>
      </c>
      <c r="M10" s="110">
        <v>0.3</v>
      </c>
      <c r="N10" s="110">
        <v>0.26783165203999992</v>
      </c>
      <c r="O10" s="110">
        <v>0.26349067369000029</v>
      </c>
      <c r="P10" s="99"/>
      <c r="Q10" s="99"/>
      <c r="R10" s="99"/>
      <c r="S10" s="99"/>
      <c r="T10" s="99"/>
      <c r="U10" s="99"/>
    </row>
    <row r="11" spans="1:21" s="104" customFormat="1" x14ac:dyDescent="0.3">
      <c r="E11" s="99"/>
      <c r="G11" s="109" t="s">
        <v>247</v>
      </c>
      <c r="H11" s="109" t="s">
        <v>248</v>
      </c>
      <c r="I11" s="111">
        <v>0.22701231337180777</v>
      </c>
      <c r="J11" s="111">
        <v>0.22073167638496291</v>
      </c>
      <c r="K11" s="111">
        <v>0.15755434360183435</v>
      </c>
      <c r="L11" s="111">
        <v>0.15318944367084411</v>
      </c>
      <c r="M11" s="111">
        <v>0.15703651187522152</v>
      </c>
      <c r="N11" s="111">
        <v>0.1529295828343098</v>
      </c>
      <c r="O11" s="111">
        <v>0.1703056768558952</v>
      </c>
      <c r="P11" s="99"/>
      <c r="Q11" s="99"/>
      <c r="R11" s="99"/>
      <c r="S11" s="99"/>
      <c r="T11" s="99"/>
      <c r="U11" s="99"/>
    </row>
    <row r="12" spans="1:21" s="104" customFormat="1" x14ac:dyDescent="0.3">
      <c r="A12" s="112"/>
      <c r="E12" s="99"/>
      <c r="G12" s="113"/>
      <c r="H12" s="113"/>
      <c r="I12" s="114"/>
      <c r="J12" s="114"/>
      <c r="K12" s="114"/>
      <c r="L12" s="114"/>
      <c r="M12" s="114"/>
      <c r="N12" s="114"/>
      <c r="O12" s="114"/>
      <c r="P12" s="99"/>
      <c r="Q12" s="99"/>
      <c r="R12" s="99"/>
      <c r="S12" s="99"/>
      <c r="T12" s="99"/>
      <c r="U12" s="99"/>
    </row>
    <row r="13" spans="1:21" s="104" customFormat="1" x14ac:dyDescent="0.3">
      <c r="E13" s="99"/>
      <c r="I13" s="115"/>
      <c r="J13" s="115"/>
      <c r="K13" s="116"/>
      <c r="L13" s="116"/>
      <c r="M13" s="116"/>
      <c r="N13" s="116"/>
      <c r="O13" s="116"/>
      <c r="P13" s="99"/>
      <c r="Q13" s="99"/>
      <c r="R13" s="99"/>
      <c r="S13" s="99"/>
      <c r="T13" s="99"/>
      <c r="U13" s="99"/>
    </row>
    <row r="15" spans="1:21" x14ac:dyDescent="0.3">
      <c r="I15" s="117"/>
    </row>
    <row r="24" spans="7:8" x14ac:dyDescent="0.3">
      <c r="G24" s="118"/>
      <c r="H24" s="118"/>
    </row>
    <row r="29" spans="7:8" x14ac:dyDescent="0.3">
      <c r="G29" s="112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Q18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2" width="11.109375" customWidth="1"/>
  </cols>
  <sheetData>
    <row r="1" spans="1:17" x14ac:dyDescent="0.3">
      <c r="A1" s="2" t="s">
        <v>66</v>
      </c>
      <c r="B1" s="10" t="s">
        <v>76</v>
      </c>
      <c r="I1" s="67" t="s">
        <v>68</v>
      </c>
    </row>
    <row r="2" spans="1:17" x14ac:dyDescent="0.3">
      <c r="A2" s="2" t="s">
        <v>69</v>
      </c>
      <c r="B2" s="10" t="s">
        <v>77</v>
      </c>
    </row>
    <row r="3" spans="1:17" x14ac:dyDescent="0.3">
      <c r="A3" s="3" t="s">
        <v>70</v>
      </c>
      <c r="B3" s="3" t="s">
        <v>71</v>
      </c>
    </row>
    <row r="4" spans="1:17" x14ac:dyDescent="0.3">
      <c r="A4" s="3" t="s">
        <v>72</v>
      </c>
      <c r="B4" s="3" t="s">
        <v>73</v>
      </c>
    </row>
    <row r="5" spans="1:17" x14ac:dyDescent="0.3">
      <c r="A5" s="4" t="s">
        <v>74</v>
      </c>
      <c r="B5" s="3" t="s">
        <v>91</v>
      </c>
    </row>
    <row r="6" spans="1:17" x14ac:dyDescent="0.3">
      <c r="A6" s="4" t="s">
        <v>75</v>
      </c>
      <c r="B6" s="3" t="s">
        <v>92</v>
      </c>
    </row>
    <row r="10" spans="1:17" x14ac:dyDescent="0.3">
      <c r="H10" s="8"/>
      <c r="I10" s="8"/>
      <c r="J10" s="6">
        <v>44196</v>
      </c>
      <c r="K10" s="6">
        <v>44561</v>
      </c>
      <c r="L10" s="6">
        <v>44926</v>
      </c>
      <c r="M10" s="6">
        <v>45016</v>
      </c>
      <c r="N10" s="6">
        <v>45107</v>
      </c>
      <c r="O10" s="6">
        <v>45199</v>
      </c>
      <c r="P10" s="6">
        <v>45291</v>
      </c>
    </row>
    <row r="11" spans="1:17" x14ac:dyDescent="0.3">
      <c r="H11" s="5" t="s">
        <v>32</v>
      </c>
      <c r="I11" s="8" t="s">
        <v>0</v>
      </c>
      <c r="J11" s="12">
        <v>73</v>
      </c>
      <c r="K11" s="13">
        <v>71</v>
      </c>
      <c r="L11" s="13">
        <v>67</v>
      </c>
      <c r="M11" s="8">
        <v>65</v>
      </c>
      <c r="N11" s="8">
        <v>65</v>
      </c>
      <c r="O11" s="8">
        <v>64</v>
      </c>
      <c r="P11" s="8">
        <v>63</v>
      </c>
      <c r="Q11" s="8"/>
    </row>
    <row r="12" spans="1:17" x14ac:dyDescent="0.3">
      <c r="H12" s="5" t="s">
        <v>78</v>
      </c>
      <c r="I12" s="8" t="s">
        <v>79</v>
      </c>
      <c r="J12" s="14">
        <v>210</v>
      </c>
      <c r="K12" s="15">
        <v>155</v>
      </c>
      <c r="L12" s="13">
        <v>128</v>
      </c>
      <c r="M12" s="8">
        <v>122</v>
      </c>
      <c r="N12" s="8">
        <v>115</v>
      </c>
      <c r="O12" s="8">
        <v>111</v>
      </c>
      <c r="P12" s="8">
        <v>101</v>
      </c>
      <c r="Q12" s="8"/>
    </row>
    <row r="13" spans="1:17" x14ac:dyDescent="0.3">
      <c r="H13" s="5" t="s">
        <v>63</v>
      </c>
      <c r="I13" s="8" t="s">
        <v>1</v>
      </c>
      <c r="J13" s="14">
        <v>960</v>
      </c>
      <c r="K13" s="15">
        <v>922</v>
      </c>
      <c r="L13" s="15">
        <v>760</v>
      </c>
      <c r="M13" s="8">
        <v>682</v>
      </c>
      <c r="N13" s="8">
        <v>629</v>
      </c>
      <c r="O13" s="8">
        <v>594</v>
      </c>
      <c r="P13" s="8">
        <v>559</v>
      </c>
      <c r="Q13" s="8"/>
    </row>
    <row r="14" spans="1:17" x14ac:dyDescent="0.3">
      <c r="H14" s="5" t="s">
        <v>35</v>
      </c>
      <c r="I14" s="8" t="s">
        <v>2</v>
      </c>
      <c r="J14" s="14">
        <v>146</v>
      </c>
      <c r="K14" s="15">
        <v>137</v>
      </c>
      <c r="L14" s="13">
        <v>98</v>
      </c>
      <c r="M14" s="8">
        <v>89</v>
      </c>
      <c r="N14" s="8">
        <v>82</v>
      </c>
      <c r="O14" s="8">
        <v>82</v>
      </c>
      <c r="P14" s="8">
        <v>76</v>
      </c>
      <c r="Q14" s="8"/>
    </row>
    <row r="15" spans="1:17" x14ac:dyDescent="0.3">
      <c r="H15" s="5" t="s">
        <v>33</v>
      </c>
      <c r="I15" s="8" t="s">
        <v>3</v>
      </c>
      <c r="J15" s="14">
        <v>322</v>
      </c>
      <c r="K15" s="15">
        <v>278</v>
      </c>
      <c r="L15" s="13">
        <v>162</v>
      </c>
      <c r="M15" s="8">
        <v>157</v>
      </c>
      <c r="N15" s="8">
        <v>151</v>
      </c>
      <c r="O15" s="8">
        <v>143</v>
      </c>
      <c r="P15" s="8">
        <v>133</v>
      </c>
      <c r="Q15" s="8"/>
    </row>
    <row r="16" spans="1:17" x14ac:dyDescent="0.3">
      <c r="H16" s="5" t="s">
        <v>34</v>
      </c>
      <c r="I16" s="8" t="s">
        <v>4</v>
      </c>
      <c r="J16" s="14">
        <v>302</v>
      </c>
      <c r="K16" s="15">
        <v>261</v>
      </c>
      <c r="L16" s="13">
        <v>183</v>
      </c>
      <c r="M16" s="16">
        <v>171</v>
      </c>
      <c r="N16" s="8">
        <v>164</v>
      </c>
      <c r="O16" s="8">
        <v>158</v>
      </c>
      <c r="P16" s="8">
        <v>146</v>
      </c>
      <c r="Q16" s="8"/>
    </row>
    <row r="17" spans="9:16" x14ac:dyDescent="0.3">
      <c r="I17" s="8"/>
      <c r="J17" s="17"/>
      <c r="K17" s="17"/>
      <c r="L17" s="8"/>
      <c r="N17" s="8"/>
      <c r="O17" s="8"/>
      <c r="P17" s="8"/>
    </row>
    <row r="18" spans="9:16" x14ac:dyDescent="0.3">
      <c r="K18" s="1"/>
      <c r="L18" s="1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BU39"/>
  <sheetViews>
    <sheetView showGridLines="0" zoomScale="120" zoomScaleNormal="120" workbookViewId="0"/>
  </sheetViews>
  <sheetFormatPr defaultColWidth="8.5546875" defaultRowHeight="14.4" x14ac:dyDescent="0.3"/>
  <cols>
    <col min="1" max="7" width="8.5546875" style="140"/>
    <col min="8" max="8" width="13.6640625" style="140" customWidth="1"/>
    <col min="9" max="9" width="21.33203125" style="124" customWidth="1"/>
    <col min="10" max="10" width="8.5546875" style="124" customWidth="1"/>
    <col min="11" max="12" width="4.33203125" style="124" customWidth="1"/>
    <col min="13" max="17" width="4.33203125" style="140" customWidth="1"/>
    <col min="18" max="18" width="11" style="140" customWidth="1"/>
    <col min="19" max="19" width="10.5546875" style="140" customWidth="1"/>
    <col min="20" max="20" width="11.6640625" style="140" customWidth="1"/>
    <col min="21" max="21" width="12.6640625" style="140" customWidth="1"/>
    <col min="22" max="22" width="8.5546875" style="140"/>
    <col min="23" max="23" width="23.44140625" style="140" customWidth="1"/>
    <col min="24" max="24" width="14.33203125" style="140" customWidth="1"/>
    <col min="25" max="26" width="12.5546875" style="140" customWidth="1"/>
    <col min="27" max="27" width="14.33203125" style="140" customWidth="1"/>
    <col min="28" max="33" width="8.5546875" style="140"/>
    <col min="34" max="34" width="12.5546875" style="140" customWidth="1"/>
    <col min="35" max="37" width="8.5546875" style="140"/>
    <col min="38" max="38" width="13" style="140" customWidth="1"/>
    <col min="39" max="54" width="8.5546875" style="140"/>
    <col min="55" max="55" width="12.33203125" style="140" customWidth="1"/>
    <col min="56" max="16384" width="8.5546875" style="140"/>
  </cols>
  <sheetData>
    <row r="1" spans="1:35" s="93" customFormat="1" ht="10.5" customHeight="1" x14ac:dyDescent="0.2">
      <c r="A1" s="2" t="s">
        <v>66</v>
      </c>
      <c r="B1" s="92" t="s">
        <v>249</v>
      </c>
      <c r="F1" s="68"/>
      <c r="G1" s="68"/>
      <c r="H1" s="68"/>
      <c r="I1" s="119" t="s">
        <v>68</v>
      </c>
      <c r="J1" s="53"/>
    </row>
    <row r="2" spans="1:35" s="93" customFormat="1" ht="10.5" customHeight="1" x14ac:dyDescent="0.2">
      <c r="A2" s="2" t="s">
        <v>69</v>
      </c>
      <c r="B2" s="92" t="s">
        <v>250</v>
      </c>
      <c r="F2" s="95"/>
      <c r="G2" s="95"/>
      <c r="H2" s="95"/>
      <c r="I2" s="120"/>
      <c r="J2" s="120"/>
    </row>
    <row r="3" spans="1:35" s="93" customFormat="1" ht="10.5" customHeight="1" x14ac:dyDescent="0.2">
      <c r="A3" s="3" t="s">
        <v>70</v>
      </c>
      <c r="B3" s="93" t="s">
        <v>71</v>
      </c>
      <c r="F3" s="95"/>
      <c r="G3" s="95"/>
      <c r="H3" s="95"/>
      <c r="I3" s="121"/>
      <c r="J3" s="121"/>
    </row>
    <row r="4" spans="1:35" s="93" customFormat="1" ht="10.5" customHeight="1" x14ac:dyDescent="0.2">
      <c r="A4" s="3" t="s">
        <v>72</v>
      </c>
      <c r="B4" s="93" t="s">
        <v>73</v>
      </c>
      <c r="F4" s="95"/>
      <c r="G4" s="95"/>
      <c r="H4" s="95"/>
      <c r="I4" s="120"/>
      <c r="J4" s="120"/>
    </row>
    <row r="5" spans="1:35" s="93" customFormat="1" ht="10.5" customHeight="1" x14ac:dyDescent="0.2">
      <c r="A5" s="4" t="s">
        <v>74</v>
      </c>
      <c r="B5" s="96"/>
      <c r="F5" s="95"/>
      <c r="G5" s="95"/>
      <c r="H5" s="95"/>
      <c r="I5" s="120"/>
      <c r="J5" s="120"/>
    </row>
    <row r="6" spans="1:35" s="93" customFormat="1" ht="10.5" customHeight="1" x14ac:dyDescent="0.2">
      <c r="A6" s="4" t="s">
        <v>75</v>
      </c>
      <c r="F6" s="95"/>
      <c r="G6" s="95"/>
      <c r="H6" s="95"/>
      <c r="I6" s="120"/>
      <c r="J6" s="120"/>
      <c r="M6" s="122"/>
    </row>
    <row r="7" spans="1:35" s="123" customFormat="1" ht="15.6" x14ac:dyDescent="0.3">
      <c r="I7" s="124"/>
      <c r="J7" s="124"/>
      <c r="K7" s="124"/>
      <c r="L7" s="124"/>
      <c r="M7" s="125"/>
    </row>
    <row r="8" spans="1:35" s="126" customFormat="1" ht="15.6" x14ac:dyDescent="0.3">
      <c r="I8" s="127"/>
      <c r="J8" s="102"/>
      <c r="K8" s="101"/>
      <c r="L8" s="128"/>
      <c r="M8" s="129"/>
    </row>
    <row r="9" spans="1:35" s="130" customFormat="1" x14ac:dyDescent="0.3">
      <c r="G9" s="131"/>
      <c r="I9" s="132"/>
      <c r="J9" s="132"/>
      <c r="K9" s="107" t="s">
        <v>237</v>
      </c>
      <c r="L9" s="107" t="s">
        <v>238</v>
      </c>
      <c r="M9" s="133" t="s">
        <v>239</v>
      </c>
      <c r="N9" s="133" t="s">
        <v>240</v>
      </c>
      <c r="O9" s="133" t="s">
        <v>241</v>
      </c>
      <c r="P9" s="133" t="s">
        <v>242</v>
      </c>
      <c r="Q9" s="133" t="s">
        <v>543</v>
      </c>
      <c r="R9" s="134"/>
      <c r="AI9" s="134"/>
    </row>
    <row r="10" spans="1:35" s="130" customFormat="1" x14ac:dyDescent="0.3">
      <c r="I10" s="135" t="s">
        <v>251</v>
      </c>
      <c r="J10" s="135" t="s">
        <v>252</v>
      </c>
      <c r="K10" s="136">
        <v>701.96021398000005</v>
      </c>
      <c r="L10" s="137">
        <v>370.31101588000001</v>
      </c>
      <c r="M10" s="138">
        <v>298.32324287</v>
      </c>
      <c r="N10" s="137">
        <v>305.15793549</v>
      </c>
      <c r="O10" s="137">
        <v>338.96856061</v>
      </c>
      <c r="P10" s="137">
        <v>324.63677641999999</v>
      </c>
      <c r="Q10" s="137">
        <v>315.69356489000006</v>
      </c>
      <c r="R10" s="134"/>
      <c r="AI10" s="134"/>
    </row>
    <row r="11" spans="1:35" s="130" customFormat="1" x14ac:dyDescent="0.3">
      <c r="I11" s="135" t="s">
        <v>253</v>
      </c>
      <c r="J11" s="135" t="s">
        <v>254</v>
      </c>
      <c r="K11" s="136">
        <v>583.22406463000004</v>
      </c>
      <c r="L11" s="136">
        <v>551.28774609000004</v>
      </c>
      <c r="M11" s="139">
        <v>251.83104072999998</v>
      </c>
      <c r="N11" s="136">
        <v>237.18747684000002</v>
      </c>
      <c r="O11" s="136">
        <v>244.87466589000002</v>
      </c>
      <c r="P11" s="136">
        <v>251.92190289999999</v>
      </c>
      <c r="Q11" s="136">
        <v>239.67843571</v>
      </c>
      <c r="R11" s="134"/>
      <c r="AI11" s="134"/>
    </row>
    <row r="12" spans="1:35" s="130" customFormat="1" x14ac:dyDescent="0.3">
      <c r="I12" s="135" t="s">
        <v>255</v>
      </c>
      <c r="J12" s="135" t="s">
        <v>256</v>
      </c>
      <c r="K12" s="136">
        <v>1100.78317442</v>
      </c>
      <c r="L12" s="136">
        <v>1121.3317095299999</v>
      </c>
      <c r="M12" s="139">
        <v>698.26353257000005</v>
      </c>
      <c r="N12" s="136">
        <v>669.16936536000003</v>
      </c>
      <c r="O12" s="136">
        <v>669.75028075</v>
      </c>
      <c r="P12" s="136">
        <v>667.48512820999997</v>
      </c>
      <c r="Q12" s="136">
        <v>636.63609737999991</v>
      </c>
      <c r="R12" s="134"/>
      <c r="AI12" s="134"/>
    </row>
    <row r="13" spans="1:35" x14ac:dyDescent="0.3">
      <c r="I13" s="124" t="s">
        <v>257</v>
      </c>
      <c r="J13" s="124" t="s">
        <v>258</v>
      </c>
      <c r="K13" s="141">
        <v>0.27491153012172248</v>
      </c>
      <c r="L13" s="141">
        <v>0.15954066706033559</v>
      </c>
      <c r="M13" s="142">
        <v>0.32486073401614635</v>
      </c>
      <c r="N13" s="141">
        <v>0.31773242105935556</v>
      </c>
      <c r="O13" s="141">
        <v>0.30376181770845323</v>
      </c>
      <c r="P13" s="141">
        <v>0.28000000000000003</v>
      </c>
      <c r="Q13" s="141">
        <v>0.26</v>
      </c>
    </row>
    <row r="14" spans="1:35" x14ac:dyDescent="0.3">
      <c r="M14" s="139"/>
    </row>
    <row r="16" spans="1:35" ht="15.6" x14ac:dyDescent="0.3">
      <c r="I16" s="105"/>
      <c r="K16" s="143"/>
      <c r="L16" s="143"/>
      <c r="M16" s="144"/>
      <c r="N16" s="145"/>
      <c r="O16" s="145"/>
      <c r="P16" s="145"/>
      <c r="Q16" s="145"/>
    </row>
    <row r="17" spans="1:17" x14ac:dyDescent="0.3">
      <c r="I17" s="132"/>
      <c r="J17" s="132"/>
      <c r="K17" s="107"/>
      <c r="L17" s="107"/>
      <c r="M17" s="133"/>
      <c r="N17" s="133"/>
      <c r="O17" s="133"/>
      <c r="P17" s="133"/>
      <c r="Q17" s="133"/>
    </row>
    <row r="18" spans="1:17" x14ac:dyDescent="0.3">
      <c r="I18" s="135"/>
      <c r="J18" s="135"/>
      <c r="K18" s="136"/>
      <c r="L18" s="137"/>
      <c r="M18" s="138"/>
      <c r="N18" s="137"/>
      <c r="O18" s="137"/>
      <c r="P18" s="137"/>
      <c r="Q18" s="137"/>
    </row>
    <row r="19" spans="1:17" x14ac:dyDescent="0.3">
      <c r="I19" s="135"/>
    </row>
    <row r="20" spans="1:17" x14ac:dyDescent="0.3">
      <c r="I20" s="135"/>
      <c r="J20" s="135"/>
      <c r="K20" s="136"/>
      <c r="L20" s="136"/>
      <c r="M20" s="139"/>
      <c r="N20" s="136"/>
      <c r="O20" s="136"/>
      <c r="P20" s="136"/>
      <c r="Q20" s="136"/>
    </row>
    <row r="21" spans="1:17" x14ac:dyDescent="0.3">
      <c r="A21" s="112"/>
      <c r="I21" s="135"/>
    </row>
    <row r="22" spans="1:17" x14ac:dyDescent="0.3">
      <c r="I22" s="135"/>
      <c r="J22" s="135"/>
      <c r="K22" s="136"/>
      <c r="L22" s="136"/>
      <c r="M22" s="139"/>
      <c r="N22" s="136"/>
      <c r="O22" s="136"/>
      <c r="P22" s="136"/>
      <c r="Q22" s="136"/>
    </row>
    <row r="23" spans="1:17" x14ac:dyDescent="0.3">
      <c r="G23" s="131"/>
      <c r="I23" s="135"/>
    </row>
    <row r="26" spans="1:17" x14ac:dyDescent="0.3">
      <c r="M26" s="146"/>
      <c r="N26" s="146"/>
      <c r="O26" s="146"/>
      <c r="P26" s="146"/>
      <c r="Q26" s="146"/>
    </row>
    <row r="39" spans="1:73" s="124" customFormat="1" x14ac:dyDescent="0.3">
      <c r="A39" s="140"/>
      <c r="B39" s="140"/>
      <c r="C39" s="140"/>
      <c r="D39" s="140"/>
      <c r="E39" s="140"/>
      <c r="F39" s="140"/>
      <c r="G39" s="140"/>
      <c r="H39" s="140"/>
      <c r="I39" s="112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5"/>
  <dimension ref="A1:P25"/>
  <sheetViews>
    <sheetView showGridLines="0" zoomScale="120" zoomScaleNormal="120" workbookViewId="0"/>
  </sheetViews>
  <sheetFormatPr defaultColWidth="8.6640625" defaultRowHeight="11.4" x14ac:dyDescent="0.2"/>
  <cols>
    <col min="1" max="5" width="8.6640625" style="149"/>
    <col min="6" max="6" width="4.6640625" style="149" customWidth="1"/>
    <col min="7" max="7" width="3.33203125" style="149" customWidth="1"/>
    <col min="8" max="8" width="14.6640625" style="150" customWidth="1"/>
    <col min="9" max="9" width="16.44140625" style="150" customWidth="1"/>
    <col min="10" max="10" width="9.6640625" style="158" customWidth="1"/>
    <col min="11" max="16" width="8.6640625" style="149" customWidth="1"/>
    <col min="17" max="20" width="11.5546875" style="149" customWidth="1"/>
    <col min="21" max="22" width="8.6640625" style="149" customWidth="1"/>
    <col min="23" max="24" width="11.5546875" style="149" customWidth="1"/>
    <col min="25" max="31" width="8.6640625" style="149" customWidth="1"/>
    <col min="32" max="32" width="10" style="149" customWidth="1"/>
    <col min="33" max="36" width="8.6640625" style="149" customWidth="1"/>
    <col min="37" max="38" width="10" style="149" customWidth="1"/>
    <col min="39" max="40" width="11.5546875" style="149" customWidth="1"/>
    <col min="41" max="44" width="10" style="149" customWidth="1"/>
    <col min="45" max="46" width="8.6640625" style="149" customWidth="1"/>
    <col min="47" max="48" width="10" style="149" customWidth="1"/>
    <col min="49" max="50" width="11.5546875" style="149" customWidth="1"/>
    <col min="51" max="52" width="8.6640625" style="149" customWidth="1"/>
    <col min="53" max="56" width="11.5546875" style="149" customWidth="1"/>
    <col min="57" max="58" width="8.6640625" style="149" customWidth="1"/>
    <col min="59" max="16384" width="8.6640625" style="149"/>
  </cols>
  <sheetData>
    <row r="1" spans="1:16" s="93" customFormat="1" ht="10.5" customHeight="1" x14ac:dyDescent="0.2">
      <c r="A1" s="2" t="s">
        <v>66</v>
      </c>
      <c r="B1" s="10" t="s">
        <v>259</v>
      </c>
      <c r="F1" s="94"/>
      <c r="G1" s="94"/>
      <c r="H1" s="497" t="s">
        <v>68</v>
      </c>
      <c r="I1" s="498"/>
      <c r="J1" s="91"/>
    </row>
    <row r="2" spans="1:16" s="93" customFormat="1" ht="10.5" customHeight="1" x14ac:dyDescent="0.2">
      <c r="A2" s="2" t="s">
        <v>69</v>
      </c>
      <c r="B2" s="499" t="s">
        <v>260</v>
      </c>
      <c r="C2" s="499"/>
      <c r="D2" s="499"/>
      <c r="E2" s="499"/>
      <c r="F2" s="499"/>
      <c r="G2" s="499"/>
      <c r="H2" s="499"/>
      <c r="I2" s="120"/>
    </row>
    <row r="3" spans="1:16" s="93" customFormat="1" ht="10.5" customHeight="1" x14ac:dyDescent="0.2">
      <c r="A3" s="49" t="s">
        <v>70</v>
      </c>
      <c r="B3" s="93" t="s">
        <v>71</v>
      </c>
      <c r="F3" s="95"/>
      <c r="G3" s="95"/>
      <c r="H3" s="121"/>
      <c r="I3" s="121"/>
    </row>
    <row r="4" spans="1:16" s="93" customFormat="1" ht="10.5" customHeight="1" x14ac:dyDescent="0.2">
      <c r="A4" s="49" t="s">
        <v>72</v>
      </c>
      <c r="B4" s="93" t="s">
        <v>73</v>
      </c>
      <c r="F4" s="95"/>
      <c r="G4" s="95"/>
      <c r="H4" s="120"/>
      <c r="I4" s="120"/>
    </row>
    <row r="5" spans="1:16" s="93" customFormat="1" ht="10.5" customHeight="1" x14ac:dyDescent="0.2">
      <c r="A5" s="147" t="s">
        <v>74</v>
      </c>
      <c r="B5" s="148" t="s">
        <v>261</v>
      </c>
      <c r="C5" s="148"/>
      <c r="D5" s="148"/>
      <c r="E5" s="148"/>
      <c r="F5" s="148"/>
      <c r="G5" s="95"/>
      <c r="H5" s="120"/>
      <c r="I5" s="120"/>
    </row>
    <row r="6" spans="1:16" s="93" customFormat="1" ht="10.5" customHeight="1" x14ac:dyDescent="0.2">
      <c r="A6" s="147" t="s">
        <v>75</v>
      </c>
      <c r="B6" s="148" t="s">
        <v>262</v>
      </c>
      <c r="F6" s="95"/>
      <c r="G6" s="95"/>
      <c r="H6" s="120"/>
      <c r="I6" s="120"/>
    </row>
    <row r="7" spans="1:16" ht="15.6" x14ac:dyDescent="0.3">
      <c r="C7" s="131"/>
      <c r="I7" s="102"/>
      <c r="J7" s="101"/>
      <c r="K7" s="128"/>
      <c r="L7" s="151"/>
      <c r="M7" s="151"/>
      <c r="N7" s="151"/>
      <c r="O7" s="151"/>
      <c r="P7" s="151"/>
    </row>
    <row r="8" spans="1:16" s="152" customFormat="1" x14ac:dyDescent="0.2">
      <c r="H8" s="153"/>
      <c r="I8" s="153"/>
      <c r="J8" s="107" t="s">
        <v>237</v>
      </c>
      <c r="K8" s="107" t="s">
        <v>238</v>
      </c>
      <c r="L8" s="107" t="s">
        <v>239</v>
      </c>
      <c r="M8" s="107" t="s">
        <v>240</v>
      </c>
      <c r="N8" s="107" t="s">
        <v>241</v>
      </c>
      <c r="O8" s="107" t="s">
        <v>242</v>
      </c>
      <c r="P8" s="107" t="s">
        <v>543</v>
      </c>
    </row>
    <row r="9" spans="1:16" ht="20.399999999999999" x14ac:dyDescent="0.2">
      <c r="H9" s="154" t="s">
        <v>263</v>
      </c>
      <c r="I9" s="154" t="s">
        <v>264</v>
      </c>
      <c r="J9" s="139">
        <v>11.552711690000001</v>
      </c>
      <c r="K9" s="139">
        <v>10.43606393</v>
      </c>
      <c r="L9" s="139">
        <v>8.6417939699999984</v>
      </c>
      <c r="M9" s="139">
        <v>8.2601332599999999</v>
      </c>
      <c r="N9" s="139">
        <v>7.9185569100000004</v>
      </c>
      <c r="O9" s="139">
        <v>7.7011599200000003</v>
      </c>
      <c r="P9" s="139">
        <v>6.8858803200000001</v>
      </c>
    </row>
    <row r="10" spans="1:16" ht="20.399999999999999" x14ac:dyDescent="0.2">
      <c r="H10" s="154" t="s">
        <v>265</v>
      </c>
      <c r="I10" s="154" t="s">
        <v>266</v>
      </c>
      <c r="J10" s="139">
        <v>309.65859612000008</v>
      </c>
      <c r="K10" s="139">
        <v>265.74823254</v>
      </c>
      <c r="L10" s="139">
        <v>153.00072787000002</v>
      </c>
      <c r="M10" s="139">
        <v>140.31671919000001</v>
      </c>
      <c r="N10" s="139">
        <v>136.39265662</v>
      </c>
      <c r="O10" s="139">
        <v>144.41849260999999</v>
      </c>
      <c r="P10" s="139">
        <v>123.2841135</v>
      </c>
    </row>
    <row r="11" spans="1:16" x14ac:dyDescent="0.2">
      <c r="H11" s="154" t="s">
        <v>267</v>
      </c>
      <c r="I11" s="155" t="s">
        <v>268</v>
      </c>
      <c r="J11" s="139">
        <v>574.38665150000008</v>
      </c>
      <c r="K11" s="139">
        <v>557.38353830999995</v>
      </c>
      <c r="L11" s="139">
        <v>435.92186869999978</v>
      </c>
      <c r="M11" s="139">
        <v>434.45445808999966</v>
      </c>
      <c r="N11" s="139">
        <v>432.18459194999997</v>
      </c>
      <c r="O11" s="139">
        <v>427.3895291</v>
      </c>
      <c r="P11" s="139">
        <v>421.90928883999999</v>
      </c>
    </row>
    <row r="12" spans="1:16" ht="12" customHeight="1" x14ac:dyDescent="0.2">
      <c r="H12" s="154" t="s">
        <v>479</v>
      </c>
      <c r="I12" s="154" t="s">
        <v>269</v>
      </c>
      <c r="J12" s="139">
        <v>-223.41758737999999</v>
      </c>
      <c r="K12" s="139">
        <v>136.38330433000002</v>
      </c>
      <c r="L12" s="139">
        <v>47.398356590000006</v>
      </c>
      <c r="M12" s="139">
        <v>40.934736120000011</v>
      </c>
      <c r="N12" s="139">
        <v>57.569421950000006</v>
      </c>
      <c r="O12" s="139">
        <v>72.146257920000011</v>
      </c>
      <c r="P12" s="139">
        <v>88.594698489999999</v>
      </c>
    </row>
    <row r="13" spans="1:16" x14ac:dyDescent="0.2">
      <c r="H13" s="154" t="s">
        <v>270</v>
      </c>
      <c r="I13" s="155" t="s">
        <v>271</v>
      </c>
      <c r="J13" s="139">
        <v>1519.9600020099999</v>
      </c>
      <c r="K13" s="139">
        <v>1215.00616393</v>
      </c>
      <c r="L13" s="139">
        <v>673.20645062000017</v>
      </c>
      <c r="M13" s="139">
        <v>634.07272939000006</v>
      </c>
      <c r="N13" s="139">
        <v>621.68131715999994</v>
      </c>
      <c r="O13" s="139">
        <v>615.32630825999991</v>
      </c>
      <c r="P13" s="139">
        <v>612.88382679999995</v>
      </c>
    </row>
    <row r="14" spans="1:16" ht="20.100000000000001" customHeight="1" x14ac:dyDescent="0.2">
      <c r="H14" s="154" t="s">
        <v>272</v>
      </c>
      <c r="I14" s="154" t="s">
        <v>273</v>
      </c>
      <c r="J14" s="139">
        <v>124.90341178000108</v>
      </c>
      <c r="K14" s="139">
        <v>144.78325544000063</v>
      </c>
      <c r="L14" s="139">
        <v>130.95653502000118</v>
      </c>
      <c r="M14" s="139">
        <v>118</v>
      </c>
      <c r="N14" s="139">
        <v>134</v>
      </c>
      <c r="O14" s="139">
        <v>151.11869829999938</v>
      </c>
      <c r="P14" s="139">
        <v>168</v>
      </c>
    </row>
    <row r="15" spans="1:16" x14ac:dyDescent="0.2">
      <c r="H15" s="154"/>
      <c r="I15" s="155"/>
      <c r="J15" s="139"/>
      <c r="K15" s="139"/>
      <c r="L15" s="139"/>
      <c r="M15" s="156"/>
      <c r="N15" s="156"/>
      <c r="O15" s="156"/>
      <c r="P15" s="156"/>
    </row>
    <row r="16" spans="1:16" x14ac:dyDescent="0.2">
      <c r="J16" s="157"/>
      <c r="K16" s="157"/>
      <c r="L16" s="139"/>
      <c r="M16" s="157"/>
      <c r="N16" s="157"/>
      <c r="O16" s="157"/>
      <c r="P16" s="157"/>
    </row>
    <row r="18" spans="1:16" x14ac:dyDescent="0.2">
      <c r="J18" s="157"/>
      <c r="K18" s="157"/>
      <c r="L18" s="157"/>
      <c r="M18" s="157"/>
      <c r="N18" s="157"/>
      <c r="O18" s="157"/>
      <c r="P18" s="157"/>
    </row>
    <row r="23" spans="1:16" x14ac:dyDescent="0.2">
      <c r="A23" s="112"/>
    </row>
    <row r="25" spans="1:16" ht="14.4" x14ac:dyDescent="0.3">
      <c r="B25" s="131"/>
    </row>
  </sheetData>
  <mergeCells count="2">
    <mergeCell ref="H1:I1"/>
    <mergeCell ref="B2:H2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6"/>
  <dimension ref="A1:BR23"/>
  <sheetViews>
    <sheetView showGridLines="0" topLeftCell="A7" zoomScale="120" zoomScaleNormal="120" workbookViewId="0"/>
  </sheetViews>
  <sheetFormatPr defaultColWidth="8.5546875" defaultRowHeight="14.4" x14ac:dyDescent="0.3"/>
  <cols>
    <col min="1" max="7" width="8.5546875" style="140"/>
    <col min="8" max="8" width="5.33203125" style="140" customWidth="1"/>
    <col min="9" max="10" width="11.5546875" style="124" customWidth="1"/>
    <col min="11" max="11" width="8.6640625" style="416" customWidth="1"/>
    <col min="12" max="15" width="11.33203125" style="124" customWidth="1"/>
    <col min="16" max="17" width="10.5546875" style="140" bestFit="1" customWidth="1"/>
    <col min="18" max="18" width="12.6640625" style="140" customWidth="1"/>
    <col min="19" max="19" width="8.5546875" style="419"/>
    <col min="20" max="20" width="23.44140625" style="419" customWidth="1"/>
    <col min="21" max="21" width="14.33203125" style="419" bestFit="1" customWidth="1"/>
    <col min="22" max="23" width="12.5546875" style="419" bestFit="1" customWidth="1"/>
    <col min="24" max="24" width="14.33203125" style="419" bestFit="1" customWidth="1"/>
    <col min="25" max="30" width="8.5546875" style="420"/>
    <col min="31" max="31" width="12.5546875" style="420" customWidth="1"/>
    <col min="32" max="34" width="8.5546875" style="420"/>
    <col min="35" max="35" width="13" style="420" customWidth="1"/>
    <col min="36" max="51" width="8.5546875" style="420"/>
    <col min="52" max="52" width="12.33203125" style="420" customWidth="1"/>
    <col min="53" max="70" width="8.5546875" style="420"/>
    <col min="71" max="16384" width="8.5546875" style="140"/>
  </cols>
  <sheetData>
    <row r="1" spans="1:70" s="93" customFormat="1" ht="10.5" customHeight="1" x14ac:dyDescent="0.2">
      <c r="A1" s="2" t="s">
        <v>66</v>
      </c>
      <c r="B1" s="92" t="s">
        <v>557</v>
      </c>
      <c r="F1" s="397"/>
      <c r="G1" s="397"/>
      <c r="H1" s="397"/>
      <c r="I1" s="119" t="s">
        <v>68</v>
      </c>
      <c r="J1" s="53"/>
    </row>
    <row r="2" spans="1:70" s="93" customFormat="1" ht="10.5" customHeight="1" x14ac:dyDescent="0.2">
      <c r="A2" s="2" t="s">
        <v>69</v>
      </c>
      <c r="B2" s="92" t="s">
        <v>558</v>
      </c>
      <c r="F2" s="95"/>
      <c r="G2" s="95"/>
      <c r="H2" s="95"/>
      <c r="I2" s="120"/>
      <c r="J2" s="120"/>
    </row>
    <row r="3" spans="1:70" s="93" customFormat="1" ht="10.5" customHeight="1" x14ac:dyDescent="0.2">
      <c r="A3" s="3" t="s">
        <v>70</v>
      </c>
      <c r="B3" s="93" t="s">
        <v>71</v>
      </c>
      <c r="F3" s="95"/>
      <c r="G3" s="95"/>
      <c r="H3" s="95"/>
      <c r="I3" s="121"/>
      <c r="J3" s="121"/>
    </row>
    <row r="4" spans="1:70" s="93" customFormat="1" ht="10.5" customHeight="1" x14ac:dyDescent="0.2">
      <c r="A4" s="3" t="s">
        <v>72</v>
      </c>
      <c r="B4" s="93" t="s">
        <v>73</v>
      </c>
      <c r="F4" s="95"/>
      <c r="G4" s="95"/>
      <c r="H4" s="95"/>
      <c r="I4" s="120"/>
      <c r="J4" s="120"/>
    </row>
    <row r="5" spans="1:70" s="93" customFormat="1" ht="10.5" customHeight="1" x14ac:dyDescent="0.2">
      <c r="A5" s="4" t="s">
        <v>74</v>
      </c>
      <c r="F5" s="95"/>
      <c r="G5" s="95"/>
      <c r="H5" s="95"/>
      <c r="I5" s="120"/>
      <c r="J5" s="120"/>
    </row>
    <row r="6" spans="1:70" s="93" customFormat="1" ht="10.5" customHeight="1" x14ac:dyDescent="0.2">
      <c r="A6" s="4" t="s">
        <v>75</v>
      </c>
      <c r="F6" s="95"/>
      <c r="G6" s="95"/>
      <c r="H6" s="95"/>
      <c r="I6" s="120"/>
      <c r="J6" s="120"/>
    </row>
    <row r="7" spans="1:70" s="130" customFormat="1" x14ac:dyDescent="0.3">
      <c r="I7" s="398"/>
      <c r="J7" s="398"/>
      <c r="K7" s="399"/>
      <c r="L7" s="400"/>
      <c r="M7" s="400"/>
      <c r="N7" s="400"/>
      <c r="O7" s="400"/>
      <c r="P7" s="401"/>
      <c r="Q7" s="401"/>
      <c r="R7" s="401"/>
      <c r="S7" s="402"/>
      <c r="T7" s="402"/>
      <c r="U7" s="402"/>
      <c r="V7" s="402"/>
      <c r="W7" s="402"/>
      <c r="X7" s="402"/>
      <c r="Y7" s="403"/>
      <c r="Z7" s="403"/>
      <c r="AA7" s="403"/>
      <c r="AB7" s="403"/>
      <c r="AC7" s="403"/>
      <c r="AD7" s="403"/>
      <c r="AE7" s="403"/>
      <c r="AF7" s="404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  <c r="AR7" s="403"/>
      <c r="AS7" s="403"/>
      <c r="AT7" s="403"/>
      <c r="AU7" s="403"/>
      <c r="AV7" s="405"/>
      <c r="AW7" s="405"/>
      <c r="AX7" s="405"/>
      <c r="AY7" s="405"/>
      <c r="AZ7" s="405"/>
      <c r="BA7" s="405"/>
      <c r="BB7" s="405"/>
      <c r="BC7" s="405"/>
      <c r="BD7" s="405"/>
      <c r="BE7" s="405"/>
      <c r="BF7" s="405"/>
      <c r="BG7" s="405"/>
      <c r="BH7" s="405"/>
      <c r="BI7" s="405"/>
      <c r="BJ7" s="405"/>
      <c r="BK7" s="405"/>
      <c r="BL7" s="405"/>
      <c r="BM7" s="405"/>
      <c r="BN7" s="405"/>
      <c r="BO7" s="405"/>
      <c r="BP7" s="405"/>
      <c r="BQ7" s="405"/>
      <c r="BR7" s="405"/>
    </row>
    <row r="8" spans="1:70" s="130" customFormat="1" ht="28.95" customHeight="1" x14ac:dyDescent="0.3">
      <c r="I8" s="398"/>
      <c r="J8" s="406"/>
      <c r="K8" s="407"/>
      <c r="L8" s="408"/>
      <c r="M8" s="408"/>
      <c r="N8" s="408"/>
      <c r="O8" s="408"/>
      <c r="P8" s="401"/>
      <c r="Q8" s="401"/>
      <c r="R8" s="401"/>
      <c r="S8" s="402"/>
      <c r="T8" s="402"/>
      <c r="U8" s="402"/>
      <c r="V8" s="402"/>
      <c r="W8" s="402"/>
      <c r="X8" s="402"/>
      <c r="Y8" s="403"/>
      <c r="Z8" s="403"/>
      <c r="AA8" s="403"/>
      <c r="AB8" s="403"/>
      <c r="AC8" s="403"/>
      <c r="AD8" s="403"/>
      <c r="AE8" s="403"/>
      <c r="AF8" s="404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R8" s="403"/>
      <c r="AS8" s="403"/>
      <c r="AT8" s="403"/>
      <c r="AU8" s="403"/>
      <c r="AV8" s="405"/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  <c r="BN8" s="405"/>
      <c r="BO8" s="405"/>
      <c r="BP8" s="405"/>
      <c r="BQ8" s="405"/>
      <c r="BR8" s="405"/>
    </row>
    <row r="9" spans="1:70" s="130" customFormat="1" x14ac:dyDescent="0.3">
      <c r="I9" s="398"/>
      <c r="J9" s="398"/>
      <c r="K9" s="409" t="s">
        <v>237</v>
      </c>
      <c r="L9" s="409" t="s">
        <v>238</v>
      </c>
      <c r="M9" s="409" t="s">
        <v>239</v>
      </c>
      <c r="N9" s="409" t="s">
        <v>240</v>
      </c>
      <c r="O9" s="409" t="s">
        <v>241</v>
      </c>
      <c r="P9" s="410" t="s">
        <v>242</v>
      </c>
      <c r="Q9" s="410" t="s">
        <v>543</v>
      </c>
      <c r="R9" s="401"/>
      <c r="S9" s="402"/>
      <c r="T9" s="402"/>
      <c r="U9" s="402"/>
      <c r="V9" s="402"/>
      <c r="W9" s="402"/>
      <c r="X9" s="402"/>
      <c r="Y9" s="403"/>
      <c r="Z9" s="403"/>
      <c r="AA9" s="403"/>
      <c r="AB9" s="403"/>
      <c r="AC9" s="403"/>
      <c r="AD9" s="403"/>
      <c r="AE9" s="403"/>
      <c r="AF9" s="404"/>
      <c r="AG9" s="403"/>
      <c r="AH9" s="403"/>
      <c r="AI9" s="403"/>
      <c r="AJ9" s="403"/>
      <c r="AK9" s="403"/>
      <c r="AL9" s="403"/>
      <c r="AM9" s="403"/>
      <c r="AN9" s="403"/>
      <c r="AO9" s="403"/>
      <c r="AP9" s="403"/>
      <c r="AQ9" s="403"/>
      <c r="AR9" s="403"/>
      <c r="AS9" s="403"/>
      <c r="AT9" s="403"/>
      <c r="AU9" s="403"/>
      <c r="AV9" s="405"/>
      <c r="AW9" s="405"/>
      <c r="AX9" s="405"/>
      <c r="AY9" s="405"/>
      <c r="AZ9" s="405"/>
      <c r="BA9" s="405"/>
      <c r="BB9" s="405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  <c r="BO9" s="405"/>
      <c r="BP9" s="405"/>
      <c r="BQ9" s="405"/>
      <c r="BR9" s="405"/>
    </row>
    <row r="10" spans="1:70" s="130" customFormat="1" x14ac:dyDescent="0.3">
      <c r="I10" s="398" t="s">
        <v>251</v>
      </c>
      <c r="J10" s="398" t="s">
        <v>252</v>
      </c>
      <c r="K10" s="411">
        <v>0.27588672895548205</v>
      </c>
      <c r="L10" s="412">
        <v>0.37414899251367417</v>
      </c>
      <c r="M10" s="412">
        <v>0.35863724210717396</v>
      </c>
      <c r="N10" s="412">
        <v>0.34625339198541771</v>
      </c>
      <c r="O10" s="412">
        <v>0.32985672177850162</v>
      </c>
      <c r="P10" s="412">
        <v>0.32154927334799122</v>
      </c>
      <c r="Q10" s="412">
        <v>0.30819133971007889</v>
      </c>
      <c r="R10" s="401"/>
      <c r="S10" s="402"/>
      <c r="T10" s="402"/>
      <c r="U10" s="402"/>
      <c r="V10" s="402"/>
      <c r="W10" s="402"/>
      <c r="X10" s="402"/>
      <c r="Y10" s="403"/>
      <c r="Z10" s="403"/>
      <c r="AA10" s="403"/>
      <c r="AB10" s="403"/>
      <c r="AC10" s="403"/>
      <c r="AD10" s="403"/>
      <c r="AE10" s="403"/>
      <c r="AF10" s="404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  <c r="AR10" s="403"/>
      <c r="AS10" s="403"/>
      <c r="AT10" s="403"/>
      <c r="AU10" s="403"/>
      <c r="AV10" s="405"/>
      <c r="AW10" s="405"/>
      <c r="AX10" s="405"/>
      <c r="AY10" s="405"/>
      <c r="AZ10" s="405"/>
      <c r="BA10" s="405"/>
      <c r="BB10" s="405"/>
      <c r="BC10" s="405"/>
      <c r="BD10" s="405"/>
      <c r="BE10" s="405"/>
      <c r="BF10" s="405"/>
      <c r="BG10" s="405"/>
      <c r="BH10" s="405"/>
      <c r="BI10" s="405"/>
      <c r="BJ10" s="405"/>
      <c r="BK10" s="405"/>
      <c r="BL10" s="405"/>
      <c r="BM10" s="405"/>
      <c r="BN10" s="405"/>
      <c r="BO10" s="405"/>
      <c r="BP10" s="405"/>
      <c r="BQ10" s="405"/>
      <c r="BR10" s="405"/>
    </row>
    <row r="11" spans="1:70" s="130" customFormat="1" x14ac:dyDescent="0.3">
      <c r="I11" s="398" t="s">
        <v>253</v>
      </c>
      <c r="J11" s="398" t="s">
        <v>254</v>
      </c>
      <c r="K11" s="411">
        <v>0.42272581194605202</v>
      </c>
      <c r="L11" s="412">
        <v>0.38124795946883899</v>
      </c>
      <c r="M11" s="412">
        <v>0.42304375802862898</v>
      </c>
      <c r="N11" s="412">
        <v>0.40267660920572401</v>
      </c>
      <c r="O11" s="412">
        <v>0.40176984248991698</v>
      </c>
      <c r="P11" s="412">
        <v>0.39601229681688999</v>
      </c>
      <c r="Q11" s="412">
        <v>0.39143591004426198</v>
      </c>
      <c r="R11" s="401"/>
      <c r="S11" s="402"/>
      <c r="T11" s="402"/>
      <c r="U11" s="402"/>
      <c r="V11" s="402"/>
      <c r="W11" s="402"/>
      <c r="X11" s="402"/>
      <c r="Y11" s="403"/>
      <c r="Z11" s="403"/>
      <c r="AA11" s="403"/>
      <c r="AB11" s="403"/>
      <c r="AC11" s="403"/>
      <c r="AD11" s="403"/>
      <c r="AE11" s="403"/>
      <c r="AF11" s="404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3"/>
      <c r="AS11" s="403"/>
      <c r="AT11" s="403"/>
      <c r="AU11" s="403"/>
      <c r="AV11" s="405"/>
      <c r="AW11" s="405"/>
      <c r="AX11" s="405"/>
      <c r="AY11" s="405"/>
      <c r="AZ11" s="405"/>
      <c r="BA11" s="405"/>
      <c r="BB11" s="405"/>
      <c r="BC11" s="405"/>
      <c r="BD11" s="405"/>
      <c r="BE11" s="405"/>
      <c r="BF11" s="405"/>
      <c r="BG11" s="405"/>
      <c r="BH11" s="405"/>
      <c r="BI11" s="405"/>
      <c r="BJ11" s="405"/>
      <c r="BK11" s="405"/>
      <c r="BL11" s="405"/>
      <c r="BM11" s="405"/>
      <c r="BN11" s="405"/>
      <c r="BO11" s="405"/>
      <c r="BP11" s="405"/>
      <c r="BQ11" s="405"/>
      <c r="BR11" s="405"/>
    </row>
    <row r="12" spans="1:70" s="130" customFormat="1" x14ac:dyDescent="0.3">
      <c r="I12" s="398" t="s">
        <v>255</v>
      </c>
      <c r="J12" s="398" t="s">
        <v>256</v>
      </c>
      <c r="K12" s="411">
        <v>0.479367069229237</v>
      </c>
      <c r="L12" s="412">
        <v>0.48922788608011203</v>
      </c>
      <c r="M12" s="412">
        <v>0.44157822984333994</v>
      </c>
      <c r="N12" s="412">
        <v>0.43535955701284901</v>
      </c>
      <c r="O12" s="412">
        <v>0.43282117994333097</v>
      </c>
      <c r="P12" s="412">
        <v>0.42821179397179499</v>
      </c>
      <c r="Q12" s="412">
        <v>0.40937268556481798</v>
      </c>
      <c r="R12" s="401"/>
      <c r="S12" s="402"/>
      <c r="T12" s="402"/>
      <c r="U12" s="402"/>
      <c r="V12" s="402"/>
      <c r="W12" s="402"/>
      <c r="X12" s="402"/>
      <c r="Y12" s="403"/>
      <c r="Z12" s="403"/>
      <c r="AA12" s="403"/>
      <c r="AB12" s="403"/>
      <c r="AC12" s="403"/>
      <c r="AD12" s="403"/>
      <c r="AE12" s="403"/>
      <c r="AF12" s="404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  <c r="AR12" s="403"/>
      <c r="AS12" s="403"/>
      <c r="AT12" s="403"/>
      <c r="AU12" s="403"/>
      <c r="AV12" s="405"/>
      <c r="BJ12" s="413"/>
      <c r="BK12" s="413"/>
      <c r="BL12" s="405"/>
      <c r="BM12" s="405"/>
      <c r="BN12" s="405"/>
      <c r="BO12" s="405"/>
      <c r="BP12" s="405"/>
      <c r="BQ12" s="405"/>
      <c r="BR12" s="405"/>
    </row>
    <row r="13" spans="1:70" s="130" customFormat="1" x14ac:dyDescent="0.3">
      <c r="I13" s="398" t="s">
        <v>325</v>
      </c>
      <c r="J13" s="398" t="s">
        <v>326</v>
      </c>
      <c r="K13" s="411">
        <v>0.22229854024417078</v>
      </c>
      <c r="L13" s="412">
        <v>0.18076314230541493</v>
      </c>
      <c r="M13" s="412">
        <v>0.15491484724098101</v>
      </c>
      <c r="N13" s="412">
        <v>0.15348714934706101</v>
      </c>
      <c r="O13" s="412">
        <v>0.153998176292311</v>
      </c>
      <c r="P13" s="412">
        <v>0.16126440821875801</v>
      </c>
      <c r="Q13" s="412">
        <v>0.16318541255818603</v>
      </c>
      <c r="R13" s="401"/>
      <c r="S13" s="402"/>
      <c r="T13" s="402"/>
      <c r="U13" s="402"/>
      <c r="V13" s="402"/>
      <c r="W13" s="402"/>
      <c r="X13" s="402"/>
      <c r="Y13" s="403"/>
      <c r="Z13" s="403"/>
      <c r="AA13" s="403"/>
      <c r="AB13" s="403"/>
      <c r="AC13" s="403"/>
      <c r="AD13" s="403"/>
      <c r="AE13" s="403"/>
      <c r="AF13" s="404"/>
      <c r="AG13" s="403"/>
      <c r="AH13" s="403"/>
      <c r="AI13" s="403"/>
      <c r="AJ13" s="403"/>
      <c r="AK13" s="403"/>
      <c r="AL13" s="403"/>
      <c r="AM13" s="403"/>
      <c r="AN13" s="403"/>
      <c r="AO13" s="403"/>
      <c r="AP13" s="403"/>
      <c r="AQ13" s="403"/>
      <c r="AR13" s="403"/>
      <c r="AS13" s="403"/>
      <c r="AT13" s="403"/>
      <c r="AU13" s="403"/>
      <c r="AV13" s="405"/>
      <c r="BJ13" s="413"/>
      <c r="BK13" s="413"/>
      <c r="BL13" s="405"/>
      <c r="BM13" s="405"/>
      <c r="BN13" s="405"/>
      <c r="BO13" s="405"/>
      <c r="BP13" s="405"/>
      <c r="BQ13" s="405"/>
      <c r="BR13" s="405"/>
    </row>
    <row r="14" spans="1:70" s="130" customFormat="1" x14ac:dyDescent="0.3">
      <c r="I14" s="398" t="s">
        <v>559</v>
      </c>
      <c r="J14" s="398" t="s">
        <v>560</v>
      </c>
      <c r="K14" s="414">
        <v>18.399999999999999</v>
      </c>
      <c r="L14" s="415">
        <v>25.846647228559018</v>
      </c>
      <c r="M14" s="415">
        <v>25.59963083786473</v>
      </c>
      <c r="N14" s="415">
        <v>24.599553816912614</v>
      </c>
      <c r="O14" s="415">
        <v>23.26468251310385</v>
      </c>
      <c r="P14" s="415">
        <v>21.884361625944834</v>
      </c>
      <c r="Q14" s="415">
        <v>19.991274682310284</v>
      </c>
      <c r="R14" s="401"/>
      <c r="S14" s="402"/>
      <c r="T14" s="402"/>
      <c r="U14" s="402"/>
      <c r="V14" s="402"/>
      <c r="W14" s="402"/>
      <c r="X14" s="402"/>
      <c r="Y14" s="403"/>
      <c r="Z14" s="403"/>
      <c r="AA14" s="403"/>
      <c r="AB14" s="403"/>
      <c r="AC14" s="403"/>
      <c r="AD14" s="403"/>
      <c r="AE14" s="403"/>
      <c r="AF14" s="404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  <c r="AT14" s="403"/>
      <c r="AU14" s="403"/>
      <c r="AV14" s="405"/>
      <c r="BJ14" s="413"/>
      <c r="BK14" s="413"/>
      <c r="BL14" s="405"/>
      <c r="BM14" s="405"/>
      <c r="BN14" s="405"/>
      <c r="BO14" s="405"/>
      <c r="BP14" s="405"/>
      <c r="BQ14" s="405"/>
      <c r="BR14" s="405"/>
    </row>
    <row r="15" spans="1:70" s="130" customFormat="1" x14ac:dyDescent="0.3">
      <c r="I15" s="398"/>
      <c r="J15" s="398"/>
      <c r="K15" s="416"/>
      <c r="L15" s="417"/>
      <c r="M15" s="417"/>
      <c r="N15" s="417"/>
      <c r="O15" s="417"/>
      <c r="P15" s="401"/>
      <c r="Q15" s="401"/>
      <c r="R15" s="401"/>
      <c r="S15" s="402"/>
      <c r="T15" s="402"/>
      <c r="U15" s="402"/>
      <c r="V15" s="402"/>
      <c r="W15" s="402"/>
      <c r="X15" s="402"/>
      <c r="Y15" s="403"/>
      <c r="Z15" s="403"/>
      <c r="AA15" s="403"/>
      <c r="AB15" s="403"/>
      <c r="AC15" s="403"/>
      <c r="AD15" s="403"/>
      <c r="AE15" s="403"/>
      <c r="AF15" s="404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3"/>
      <c r="AS15" s="403"/>
      <c r="AT15" s="403"/>
      <c r="AU15" s="403"/>
      <c r="AV15" s="405"/>
      <c r="BJ15" s="413"/>
      <c r="BK15" s="413"/>
      <c r="BL15" s="405"/>
      <c r="BM15" s="405"/>
      <c r="BN15" s="405"/>
      <c r="BO15" s="405"/>
      <c r="BP15" s="405"/>
      <c r="BQ15" s="405"/>
      <c r="BR15" s="405"/>
    </row>
    <row r="16" spans="1:70" s="130" customFormat="1" x14ac:dyDescent="0.3">
      <c r="I16" s="398"/>
      <c r="J16" s="398"/>
      <c r="K16" s="416"/>
      <c r="L16" s="417"/>
      <c r="M16" s="417"/>
      <c r="N16" s="417"/>
      <c r="O16" s="417"/>
      <c r="P16" s="401"/>
      <c r="Q16" s="401"/>
      <c r="R16" s="401"/>
      <c r="S16" s="402"/>
      <c r="T16" s="402"/>
      <c r="U16" s="402"/>
      <c r="V16" s="402"/>
      <c r="W16" s="402"/>
      <c r="X16" s="402"/>
      <c r="Y16" s="403"/>
      <c r="Z16" s="403"/>
      <c r="AA16" s="403"/>
      <c r="AB16" s="403"/>
      <c r="AC16" s="403"/>
      <c r="AD16" s="403"/>
      <c r="AE16" s="403"/>
      <c r="AF16" s="404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  <c r="AR16" s="403"/>
      <c r="AS16" s="403"/>
      <c r="AT16" s="403"/>
      <c r="AU16" s="403"/>
      <c r="AV16" s="405"/>
      <c r="BJ16" s="413"/>
      <c r="BK16" s="413"/>
      <c r="BL16" s="405"/>
      <c r="BM16" s="405"/>
      <c r="BN16" s="405"/>
      <c r="BO16" s="405"/>
      <c r="BP16" s="405"/>
      <c r="BQ16" s="405"/>
      <c r="BR16" s="405"/>
    </row>
    <row r="17" spans="2:70" s="130" customFormat="1" x14ac:dyDescent="0.3">
      <c r="I17" s="398"/>
      <c r="J17" s="398"/>
      <c r="K17" s="416"/>
      <c r="L17" s="417"/>
      <c r="M17" s="417"/>
      <c r="N17" s="417"/>
      <c r="O17" s="417"/>
      <c r="P17" s="401"/>
      <c r="Q17" s="401"/>
      <c r="R17" s="401"/>
      <c r="S17" s="402"/>
      <c r="T17" s="402"/>
      <c r="U17" s="402"/>
      <c r="V17" s="402"/>
      <c r="W17" s="402"/>
      <c r="X17" s="402"/>
      <c r="Y17" s="403"/>
      <c r="Z17" s="403"/>
      <c r="AA17" s="403"/>
      <c r="AB17" s="403"/>
      <c r="AC17" s="403"/>
      <c r="AD17" s="403"/>
      <c r="AE17" s="403"/>
      <c r="AF17" s="404"/>
      <c r="AG17" s="403"/>
      <c r="AH17" s="403"/>
      <c r="AI17" s="403"/>
      <c r="AJ17" s="403"/>
      <c r="AK17" s="403"/>
      <c r="AL17" s="403"/>
      <c r="AM17" s="403"/>
      <c r="AN17" s="403"/>
      <c r="AO17" s="403"/>
      <c r="AP17" s="403"/>
      <c r="AQ17" s="403"/>
      <c r="AR17" s="403"/>
      <c r="AS17" s="403"/>
      <c r="AT17" s="403"/>
      <c r="AU17" s="403"/>
      <c r="AV17" s="405"/>
      <c r="BJ17" s="413"/>
      <c r="BK17" s="413"/>
      <c r="BL17" s="405"/>
      <c r="BM17" s="405"/>
      <c r="BN17" s="405"/>
      <c r="BO17" s="405"/>
      <c r="BP17" s="405"/>
      <c r="BQ17" s="405"/>
      <c r="BR17" s="405"/>
    </row>
    <row r="21" spans="2:70" x14ac:dyDescent="0.3">
      <c r="B21" s="418"/>
    </row>
    <row r="23" spans="2:70" x14ac:dyDescent="0.3">
      <c r="H23" s="140" t="s">
        <v>561</v>
      </c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7"/>
  <dimension ref="A1:AI271"/>
  <sheetViews>
    <sheetView showGridLines="0" zoomScale="120" zoomScaleNormal="120" workbookViewId="0"/>
  </sheetViews>
  <sheetFormatPr defaultColWidth="9.33203125" defaultRowHeight="14.4" x14ac:dyDescent="0.3"/>
  <cols>
    <col min="1" max="1" width="6.6640625" style="445" customWidth="1"/>
    <col min="2" max="2" width="26.6640625" style="457" customWidth="1"/>
    <col min="3" max="3" width="12.6640625" style="457" customWidth="1"/>
    <col min="4" max="4" width="4.6640625" style="457" customWidth="1"/>
    <col min="5" max="5" width="7.44140625" style="458" customWidth="1"/>
    <col min="6" max="6" width="21" style="458" customWidth="1"/>
    <col min="7" max="7" width="20.6640625" style="458" customWidth="1"/>
    <col min="8" max="11" width="6.44140625" style="425" hidden="1" customWidth="1"/>
    <col min="12" max="12" width="4.5546875" style="462" bestFit="1" customWidth="1"/>
    <col min="13" max="13" width="3.6640625" style="462" bestFit="1" customWidth="1"/>
    <col min="14" max="14" width="4.5546875" style="462" bestFit="1" customWidth="1"/>
    <col min="15" max="15" width="3.6640625" style="462" bestFit="1" customWidth="1"/>
    <col min="16" max="16" width="4.5546875" style="462" bestFit="1" customWidth="1"/>
    <col min="17" max="17" width="3.6640625" style="462" bestFit="1" customWidth="1"/>
    <col min="18" max="18" width="4.5546875" style="462" bestFit="1" customWidth="1"/>
    <col min="19" max="19" width="4.33203125" style="462" bestFit="1" customWidth="1"/>
    <col min="20" max="20" width="4.5546875" style="462" bestFit="1" customWidth="1"/>
    <col min="21" max="21" width="4.33203125" style="463" bestFit="1" customWidth="1"/>
    <col min="22" max="22" width="4.5546875" style="463" bestFit="1" customWidth="1"/>
    <col min="23" max="23" width="4.33203125" style="463" bestFit="1" customWidth="1"/>
    <col min="24" max="24" width="4.5546875" style="463" bestFit="1" customWidth="1"/>
    <col min="25" max="25" width="3.6640625" style="463" bestFit="1" customWidth="1"/>
    <col min="26" max="26" width="5" style="463" bestFit="1" customWidth="1"/>
    <col min="27" max="27" width="4.33203125" style="463" bestFit="1" customWidth="1"/>
    <col min="28" max="28" width="6.44140625" style="463" customWidth="1"/>
    <col min="29" max="29" width="6.33203125" style="463" customWidth="1"/>
    <col min="30" max="30" width="6.44140625" style="463" customWidth="1"/>
    <col min="31" max="31" width="6.33203125" style="463" customWidth="1"/>
    <col min="32" max="32" width="7.5546875" style="463" customWidth="1"/>
    <col min="33" max="33" width="7" style="463" customWidth="1"/>
    <col min="34" max="34" width="7.44140625" style="463" customWidth="1"/>
    <col min="35" max="35" width="7.6640625" style="463" customWidth="1"/>
    <col min="36" max="16384" width="9.33203125" style="463"/>
  </cols>
  <sheetData>
    <row r="1" spans="1:35" s="427" customFormat="1" ht="10.5" customHeight="1" x14ac:dyDescent="0.2">
      <c r="A1" s="2" t="s">
        <v>66</v>
      </c>
      <c r="B1" s="426" t="s">
        <v>274</v>
      </c>
      <c r="D1" s="396"/>
      <c r="E1" s="396"/>
      <c r="G1" s="52" t="s">
        <v>68</v>
      </c>
      <c r="H1" s="53"/>
      <c r="I1" s="53"/>
      <c r="J1" s="428"/>
      <c r="K1" s="428"/>
      <c r="L1" s="429"/>
      <c r="M1" s="429"/>
      <c r="N1" s="429"/>
      <c r="O1" s="429"/>
      <c r="P1" s="429"/>
      <c r="Q1" s="429"/>
      <c r="R1" s="429"/>
      <c r="S1" s="429"/>
      <c r="T1" s="429"/>
    </row>
    <row r="2" spans="1:35" s="427" customFormat="1" ht="10.5" customHeight="1" x14ac:dyDescent="0.2">
      <c r="A2" s="2" t="s">
        <v>69</v>
      </c>
      <c r="B2" s="501" t="s">
        <v>275</v>
      </c>
      <c r="C2" s="502"/>
      <c r="D2" s="430"/>
      <c r="E2" s="431"/>
      <c r="F2" s="431"/>
      <c r="G2" s="431"/>
      <c r="H2" s="428"/>
      <c r="I2" s="428"/>
      <c r="J2" s="428"/>
      <c r="K2" s="428"/>
      <c r="L2" s="429"/>
      <c r="M2" s="429"/>
      <c r="N2" s="429"/>
      <c r="O2" s="429"/>
      <c r="P2" s="429"/>
      <c r="Q2" s="429"/>
      <c r="R2" s="429"/>
      <c r="S2" s="429"/>
      <c r="T2" s="429"/>
    </row>
    <row r="3" spans="1:35" s="433" customFormat="1" ht="10.5" customHeight="1" x14ac:dyDescent="0.2">
      <c r="A3" s="432" t="s">
        <v>70</v>
      </c>
      <c r="B3" s="433" t="s">
        <v>71</v>
      </c>
      <c r="D3" s="434"/>
      <c r="E3" s="435"/>
      <c r="F3" s="435"/>
      <c r="G3" s="435"/>
      <c r="H3" s="436"/>
      <c r="I3" s="436"/>
      <c r="J3" s="436"/>
      <c r="K3" s="436"/>
      <c r="L3" s="437"/>
      <c r="M3" s="437"/>
      <c r="N3" s="437"/>
      <c r="O3" s="437"/>
      <c r="P3" s="437"/>
      <c r="Q3" s="437"/>
      <c r="R3" s="437"/>
      <c r="S3" s="437"/>
      <c r="T3" s="437"/>
    </row>
    <row r="4" spans="1:35" s="433" customFormat="1" ht="10.5" customHeight="1" x14ac:dyDescent="0.2">
      <c r="A4" s="432" t="s">
        <v>72</v>
      </c>
      <c r="B4" s="433" t="s">
        <v>73</v>
      </c>
      <c r="D4" s="434"/>
      <c r="E4" s="438"/>
      <c r="F4" s="438"/>
      <c r="G4" s="438"/>
      <c r="H4" s="436"/>
      <c r="I4" s="436"/>
      <c r="J4" s="436"/>
      <c r="K4" s="436"/>
      <c r="L4" s="437"/>
      <c r="M4" s="437"/>
      <c r="N4" s="437"/>
      <c r="O4" s="437"/>
      <c r="P4" s="437"/>
      <c r="Q4" s="437"/>
      <c r="R4" s="437"/>
      <c r="S4" s="437"/>
      <c r="T4" s="437"/>
    </row>
    <row r="5" spans="1:35" s="433" customFormat="1" ht="10.5" customHeight="1" x14ac:dyDescent="0.2">
      <c r="A5" s="439" t="s">
        <v>74</v>
      </c>
      <c r="D5" s="434"/>
      <c r="E5" s="438"/>
      <c r="F5" s="438"/>
      <c r="G5" s="438"/>
      <c r="H5" s="436"/>
      <c r="I5" s="436"/>
      <c r="J5" s="436"/>
      <c r="K5" s="436"/>
      <c r="L5" s="440"/>
      <c r="M5" s="440"/>
      <c r="N5" s="440"/>
      <c r="O5" s="440"/>
      <c r="P5" s="440"/>
      <c r="Q5" s="440"/>
      <c r="R5" s="440"/>
      <c r="S5" s="440"/>
      <c r="T5" s="437"/>
    </row>
    <row r="6" spans="1:35" s="433" customFormat="1" ht="10.5" customHeight="1" x14ac:dyDescent="0.2">
      <c r="A6" s="439" t="s">
        <v>75</v>
      </c>
      <c r="D6" s="434"/>
      <c r="E6" s="438"/>
      <c r="F6" s="438"/>
      <c r="G6" s="438"/>
      <c r="H6" s="436"/>
      <c r="I6" s="436"/>
      <c r="J6" s="436"/>
      <c r="K6" s="436"/>
      <c r="L6" s="437"/>
      <c r="M6" s="440"/>
      <c r="N6" s="440"/>
      <c r="O6" s="440"/>
      <c r="P6" s="440"/>
      <c r="Q6" s="440"/>
      <c r="R6" s="440"/>
      <c r="S6" s="440"/>
      <c r="T6" s="440"/>
      <c r="U6" s="440"/>
      <c r="W6" s="62"/>
    </row>
    <row r="7" spans="1:35" s="423" customFormat="1" x14ac:dyDescent="0.3">
      <c r="A7" s="441"/>
      <c r="B7" s="442"/>
      <c r="C7" s="443"/>
      <c r="D7" s="444"/>
      <c r="H7" s="445"/>
      <c r="I7" s="445"/>
      <c r="J7" s="445"/>
      <c r="K7" s="445"/>
      <c r="L7" s="445"/>
      <c r="M7" s="446"/>
      <c r="N7" s="447"/>
      <c r="O7" s="446"/>
      <c r="P7" s="446"/>
      <c r="Q7" s="446"/>
      <c r="R7" s="446"/>
      <c r="S7" s="446"/>
      <c r="T7" s="446"/>
      <c r="U7" s="446"/>
      <c r="V7" s="447"/>
      <c r="W7" s="159"/>
    </row>
    <row r="8" spans="1:35" s="423" customFormat="1" ht="17.25" customHeight="1" x14ac:dyDescent="0.3">
      <c r="A8" s="441"/>
      <c r="B8" s="442"/>
      <c r="C8" s="443"/>
      <c r="D8" s="444"/>
      <c r="F8" s="448"/>
      <c r="G8" s="448"/>
      <c r="H8" s="425" t="s">
        <v>55</v>
      </c>
      <c r="I8" s="425" t="s">
        <v>56</v>
      </c>
      <c r="J8" s="425" t="s">
        <v>57</v>
      </c>
      <c r="K8" s="425" t="s">
        <v>58</v>
      </c>
      <c r="L8" s="500" t="s">
        <v>94</v>
      </c>
      <c r="M8" s="500"/>
      <c r="N8" s="500"/>
      <c r="O8" s="500"/>
      <c r="P8" s="500"/>
      <c r="Q8" s="500"/>
      <c r="R8" s="500" t="s">
        <v>98</v>
      </c>
      <c r="S8" s="500"/>
      <c r="T8" s="500"/>
      <c r="U8" s="500"/>
      <c r="V8" s="500" t="s">
        <v>159</v>
      </c>
      <c r="W8" s="500"/>
      <c r="X8" s="500"/>
      <c r="Y8" s="500"/>
      <c r="Z8" s="500" t="s">
        <v>202</v>
      </c>
      <c r="AA8" s="500"/>
      <c r="AB8" s="500"/>
      <c r="AC8" s="500"/>
      <c r="AD8" s="500" t="s">
        <v>209</v>
      </c>
      <c r="AE8" s="500"/>
      <c r="AF8" s="500"/>
      <c r="AG8" s="500"/>
      <c r="AH8" s="500" t="s">
        <v>541</v>
      </c>
      <c r="AI8" s="500"/>
    </row>
    <row r="9" spans="1:35" s="423" customFormat="1" x14ac:dyDescent="0.3">
      <c r="A9" s="441"/>
      <c r="B9" s="442"/>
      <c r="C9" s="443"/>
      <c r="D9" s="444"/>
      <c r="E9" s="449"/>
      <c r="F9" s="449"/>
      <c r="G9" s="449"/>
      <c r="H9" s="425" t="s">
        <v>23</v>
      </c>
      <c r="I9" s="425" t="s">
        <v>24</v>
      </c>
      <c r="J9" s="425" t="s">
        <v>25</v>
      </c>
      <c r="K9" s="425" t="s">
        <v>276</v>
      </c>
      <c r="L9" s="500" t="s">
        <v>95</v>
      </c>
      <c r="M9" s="500"/>
      <c r="N9" s="500"/>
      <c r="O9" s="500"/>
      <c r="P9" s="500"/>
      <c r="Q9" s="500"/>
      <c r="R9" s="500" t="s">
        <v>562</v>
      </c>
      <c r="S9" s="500"/>
      <c r="T9" s="500"/>
      <c r="U9" s="500"/>
      <c r="V9" s="500" t="s">
        <v>160</v>
      </c>
      <c r="W9" s="500"/>
      <c r="X9" s="500"/>
      <c r="Y9" s="500"/>
      <c r="Z9" s="500" t="s">
        <v>563</v>
      </c>
      <c r="AA9" s="500"/>
      <c r="AB9" s="500"/>
      <c r="AC9" s="500"/>
      <c r="AD9" s="500" t="s">
        <v>210</v>
      </c>
      <c r="AE9" s="500"/>
      <c r="AF9" s="500"/>
      <c r="AG9" s="500"/>
      <c r="AH9" s="500" t="s">
        <v>540</v>
      </c>
      <c r="AI9" s="500"/>
    </row>
    <row r="10" spans="1:35" s="423" customFormat="1" x14ac:dyDescent="0.3">
      <c r="A10" s="441"/>
      <c r="B10" s="442"/>
      <c r="C10" s="443"/>
      <c r="D10" s="444"/>
      <c r="F10" s="450" t="s">
        <v>564</v>
      </c>
      <c r="G10" s="450" t="s">
        <v>277</v>
      </c>
      <c r="H10" s="421">
        <v>126.11166410000006</v>
      </c>
      <c r="I10" s="421">
        <v>261.23609822999987</v>
      </c>
      <c r="J10" s="421">
        <v>408.42799795000013</v>
      </c>
      <c r="K10" s="421">
        <v>572.41670143999966</v>
      </c>
      <c r="L10" s="421">
        <v>135.76601518000001</v>
      </c>
      <c r="M10" s="421"/>
      <c r="N10" s="421">
        <v>285.66760081000001</v>
      </c>
      <c r="O10" s="421"/>
      <c r="P10" s="421">
        <v>444.89989416999998</v>
      </c>
      <c r="Q10" s="421"/>
      <c r="R10" s="421">
        <v>586.75705686000003</v>
      </c>
      <c r="S10" s="421"/>
      <c r="T10" s="421">
        <v>127.00334221000001</v>
      </c>
      <c r="U10" s="422"/>
      <c r="V10" s="421">
        <v>237.19637672999997</v>
      </c>
      <c r="W10" s="422"/>
      <c r="X10" s="421">
        <v>328.17555827999996</v>
      </c>
      <c r="Y10" s="422"/>
      <c r="Z10" s="421">
        <v>388.53001585999993</v>
      </c>
      <c r="AA10" s="422"/>
      <c r="AB10" s="421">
        <v>74.400399520000008</v>
      </c>
      <c r="AD10" s="421">
        <v>151.87934077</v>
      </c>
      <c r="AF10" s="421">
        <v>237.49846737999997</v>
      </c>
      <c r="AH10" s="421">
        <v>312.77964768999999</v>
      </c>
    </row>
    <row r="11" spans="1:35" s="423" customFormat="1" x14ac:dyDescent="0.3">
      <c r="A11" s="441"/>
      <c r="B11" s="451"/>
      <c r="C11" s="452"/>
      <c r="D11" s="444"/>
      <c r="F11" s="449" t="s">
        <v>278</v>
      </c>
      <c r="G11" s="453" t="s">
        <v>279</v>
      </c>
      <c r="H11" s="421">
        <v>-8.5292679700000029</v>
      </c>
      <c r="I11" s="421">
        <v>-19.760701979999986</v>
      </c>
      <c r="J11" s="421">
        <v>-26.072432190000008</v>
      </c>
      <c r="K11" s="421">
        <v>-29.274690190000051</v>
      </c>
      <c r="L11" s="421">
        <v>-18.022671649999999</v>
      </c>
      <c r="M11" s="421"/>
      <c r="N11" s="421">
        <v>-27.64717512</v>
      </c>
      <c r="O11" s="421"/>
      <c r="P11" s="421">
        <v>-48.732698269999993</v>
      </c>
      <c r="Q11" s="421"/>
      <c r="R11" s="421">
        <v>-52.259792610000012</v>
      </c>
      <c r="S11" s="421"/>
      <c r="T11" s="421">
        <v>-38.052616200000003</v>
      </c>
      <c r="U11" s="422"/>
      <c r="V11" s="421">
        <v>-39.106151920000002</v>
      </c>
      <c r="W11" s="422"/>
      <c r="X11" s="421">
        <v>-70.505014189999997</v>
      </c>
      <c r="Y11" s="422"/>
      <c r="Z11" s="421">
        <v>-159.14239758000002</v>
      </c>
      <c r="AA11" s="422"/>
      <c r="AB11" s="421">
        <v>-24.13673356</v>
      </c>
      <c r="AD11" s="421">
        <v>-24.589574839999997</v>
      </c>
      <c r="AF11" s="421">
        <v>-33.113401909999993</v>
      </c>
      <c r="AH11" s="421">
        <v>-14.163556280000021</v>
      </c>
    </row>
    <row r="12" spans="1:35" s="423" customFormat="1" x14ac:dyDescent="0.3">
      <c r="A12" s="454"/>
      <c r="B12" s="451"/>
      <c r="C12" s="455"/>
      <c r="D12" s="444"/>
      <c r="F12" s="449" t="s">
        <v>280</v>
      </c>
      <c r="G12" s="449" t="s">
        <v>281</v>
      </c>
      <c r="H12" s="421">
        <v>17.365273190000053</v>
      </c>
      <c r="I12" s="421">
        <v>43.839129749999906</v>
      </c>
      <c r="J12" s="421">
        <v>80.488242319999841</v>
      </c>
      <c r="K12" s="421">
        <v>78.381758310000038</v>
      </c>
      <c r="M12" s="421">
        <v>10</v>
      </c>
      <c r="O12" s="421">
        <v>31.696325610000002</v>
      </c>
      <c r="Q12" s="421">
        <v>50.84881919</v>
      </c>
      <c r="S12" s="421">
        <v>45.461936009999995</v>
      </c>
      <c r="U12" s="421">
        <v>-3.5781525699999452</v>
      </c>
      <c r="V12" s="160"/>
      <c r="W12" s="421">
        <v>32.834583329999958</v>
      </c>
      <c r="X12" s="160"/>
      <c r="Y12" s="421">
        <v>21.040451579999896</v>
      </c>
      <c r="Z12" s="160"/>
      <c r="AA12" s="421">
        <v>-69.419685040000005</v>
      </c>
      <c r="AC12" s="421">
        <v>-8.118920840000003</v>
      </c>
      <c r="AE12" s="421">
        <v>4.4781836000000235</v>
      </c>
      <c r="AG12" s="421">
        <v>19.2</v>
      </c>
      <c r="AI12" s="421">
        <v>35.411648829999983</v>
      </c>
    </row>
    <row r="13" spans="1:35" s="423" customFormat="1" x14ac:dyDescent="0.3">
      <c r="A13" s="441"/>
      <c r="B13" s="442"/>
      <c r="C13" s="443"/>
      <c r="D13" s="444"/>
      <c r="F13" s="449" t="s">
        <v>282</v>
      </c>
      <c r="G13" s="449" t="s">
        <v>283</v>
      </c>
      <c r="H13" s="161">
        <v>0.801812751265917</v>
      </c>
      <c r="I13" s="161">
        <v>0.78703410392671724</v>
      </c>
      <c r="J13" s="161">
        <v>0.77056300750335305</v>
      </c>
      <c r="K13" s="161">
        <v>0.83266460385011776</v>
      </c>
      <c r="L13" s="161">
        <v>0.82177843721558474</v>
      </c>
      <c r="M13" s="161"/>
      <c r="N13" s="161">
        <v>0.82165238930053197</v>
      </c>
      <c r="O13" s="161"/>
      <c r="P13" s="161">
        <v>0.806129670005447</v>
      </c>
      <c r="Q13" s="161"/>
      <c r="R13" s="161">
        <v>0.87057627397813264</v>
      </c>
      <c r="S13" s="161"/>
      <c r="T13" s="161">
        <v>0.72778838977929916</v>
      </c>
      <c r="U13" s="424"/>
      <c r="V13" s="161">
        <v>0.70911278618435425</v>
      </c>
      <c r="W13" s="424"/>
      <c r="X13" s="161">
        <v>0.73666529949944748</v>
      </c>
      <c r="Y13" s="424"/>
      <c r="Z13" s="161">
        <v>0.80403113938057924</v>
      </c>
      <c r="AA13" s="424"/>
      <c r="AB13" s="161">
        <v>0.90547560143867778</v>
      </c>
      <c r="AD13" s="161">
        <v>0.87570931272936425</v>
      </c>
      <c r="AF13" s="161">
        <v>0.83466618661051739</v>
      </c>
      <c r="AH13" s="161">
        <v>0.88893123855841261</v>
      </c>
    </row>
    <row r="14" spans="1:35" s="423" customFormat="1" x14ac:dyDescent="0.3">
      <c r="A14" s="441"/>
      <c r="B14" s="442"/>
      <c r="C14" s="443"/>
      <c r="D14" s="444"/>
      <c r="E14" s="449"/>
      <c r="F14" s="449"/>
      <c r="G14" s="449"/>
      <c r="H14" s="456"/>
      <c r="I14" s="456"/>
      <c r="J14" s="456"/>
      <c r="K14" s="456"/>
      <c r="L14" s="445"/>
      <c r="M14" s="446"/>
      <c r="N14" s="446"/>
      <c r="O14" s="446"/>
      <c r="P14" s="446"/>
      <c r="Q14" s="446"/>
      <c r="R14" s="446"/>
      <c r="S14" s="446"/>
      <c r="T14" s="445"/>
    </row>
    <row r="15" spans="1:35" s="423" customFormat="1" x14ac:dyDescent="0.3">
      <c r="A15" s="441"/>
      <c r="B15" s="442"/>
      <c r="C15" s="443"/>
      <c r="D15" s="444"/>
      <c r="E15" s="449"/>
      <c r="F15" s="449"/>
      <c r="G15" s="449"/>
      <c r="H15" s="456"/>
      <c r="I15" s="456"/>
      <c r="J15" s="456"/>
      <c r="K15" s="456"/>
      <c r="L15" s="445"/>
      <c r="M15" s="445"/>
      <c r="N15" s="445"/>
      <c r="O15" s="445"/>
      <c r="P15" s="445"/>
      <c r="Q15" s="445"/>
      <c r="R15" s="445"/>
      <c r="S15" s="445"/>
      <c r="T15" s="445"/>
    </row>
    <row r="16" spans="1:35" s="423" customFormat="1" x14ac:dyDescent="0.3">
      <c r="A16" s="441"/>
      <c r="B16" s="442"/>
      <c r="C16" s="443"/>
      <c r="D16" s="444"/>
      <c r="E16" s="449"/>
      <c r="F16" s="449"/>
      <c r="G16" s="449"/>
      <c r="H16" s="456"/>
      <c r="I16" s="456"/>
      <c r="J16" s="456"/>
      <c r="K16" s="456"/>
      <c r="L16" s="445"/>
      <c r="M16" s="445"/>
      <c r="N16" s="445"/>
      <c r="O16" s="445"/>
      <c r="P16" s="445"/>
      <c r="Q16" s="445"/>
      <c r="R16" s="162"/>
      <c r="S16" s="162"/>
      <c r="T16" s="162"/>
      <c r="U16" s="159"/>
      <c r="V16" s="159"/>
      <c r="W16" s="159"/>
    </row>
    <row r="17" spans="1:25" x14ac:dyDescent="0.3">
      <c r="C17" s="445"/>
      <c r="D17" s="445"/>
      <c r="L17" s="459"/>
      <c r="M17" s="459"/>
      <c r="N17" s="460"/>
      <c r="O17" s="460"/>
      <c r="P17" s="460"/>
      <c r="Q17" s="460"/>
      <c r="R17" s="461"/>
      <c r="S17" s="461"/>
    </row>
    <row r="18" spans="1:25" x14ac:dyDescent="0.3">
      <c r="C18" s="445"/>
      <c r="D18" s="445"/>
      <c r="E18" s="464"/>
      <c r="F18" s="464"/>
      <c r="G18" s="464"/>
    </row>
    <row r="19" spans="1:25" x14ac:dyDescent="0.3">
      <c r="E19" s="464"/>
      <c r="F19" s="464"/>
      <c r="G19" s="464"/>
      <c r="P19" s="461"/>
      <c r="Q19" s="461"/>
      <c r="R19" s="461"/>
      <c r="S19" s="461"/>
      <c r="T19" s="461"/>
    </row>
    <row r="20" spans="1:25" x14ac:dyDescent="0.3">
      <c r="D20" s="445"/>
      <c r="E20" s="464"/>
      <c r="F20" s="464"/>
      <c r="G20" s="464"/>
    </row>
    <row r="21" spans="1:25" x14ac:dyDescent="0.3">
      <c r="D21" s="445"/>
      <c r="E21" s="464"/>
      <c r="F21" s="464"/>
      <c r="G21" s="464"/>
    </row>
    <row r="22" spans="1:25" x14ac:dyDescent="0.3">
      <c r="E22" s="464"/>
      <c r="F22" s="464"/>
      <c r="G22" s="464"/>
    </row>
    <row r="23" spans="1:25" x14ac:dyDescent="0.3">
      <c r="E23" s="464"/>
      <c r="F23" s="464"/>
      <c r="G23" s="464"/>
    </row>
    <row r="24" spans="1:25" x14ac:dyDescent="0.3">
      <c r="E24" s="464"/>
      <c r="F24" s="464"/>
      <c r="G24" s="464"/>
    </row>
    <row r="25" spans="1:25" x14ac:dyDescent="0.3">
      <c r="E25" s="464"/>
      <c r="F25" s="464"/>
      <c r="G25" s="464"/>
    </row>
    <row r="26" spans="1:25" x14ac:dyDescent="0.3">
      <c r="E26" s="464"/>
      <c r="F26" s="464"/>
      <c r="G26" s="464"/>
    </row>
    <row r="27" spans="1:25" x14ac:dyDescent="0.3">
      <c r="E27" s="464"/>
    </row>
    <row r="28" spans="1:25" x14ac:dyDescent="0.3">
      <c r="E28" s="464"/>
      <c r="F28" s="418"/>
      <c r="G28" s="418"/>
    </row>
    <row r="29" spans="1:25" x14ac:dyDescent="0.3">
      <c r="E29" s="464"/>
      <c r="F29" s="464"/>
      <c r="G29" s="464"/>
    </row>
    <row r="30" spans="1:25" x14ac:dyDescent="0.3">
      <c r="E30" s="464"/>
      <c r="F30" s="464"/>
      <c r="G30" s="464"/>
    </row>
    <row r="31" spans="1:25" s="425" customFormat="1" x14ac:dyDescent="0.3">
      <c r="A31" s="445"/>
      <c r="B31" s="457"/>
      <c r="C31" s="457"/>
      <c r="D31" s="457"/>
      <c r="E31" s="464"/>
      <c r="F31" s="464"/>
      <c r="G31" s="464"/>
      <c r="L31" s="462"/>
      <c r="M31" s="462"/>
      <c r="N31" s="462"/>
      <c r="O31" s="462"/>
      <c r="P31" s="462"/>
      <c r="Q31" s="462"/>
      <c r="R31" s="462"/>
      <c r="S31" s="462"/>
      <c r="T31" s="462"/>
      <c r="U31" s="463"/>
      <c r="V31" s="463"/>
      <c r="W31" s="463"/>
      <c r="X31" s="463"/>
      <c r="Y31" s="463"/>
    </row>
    <row r="32" spans="1:25" s="425" customFormat="1" x14ac:dyDescent="0.3">
      <c r="A32" s="445"/>
      <c r="B32" s="457"/>
      <c r="C32" s="457"/>
      <c r="D32" s="457"/>
      <c r="E32" s="464"/>
      <c r="F32" s="464"/>
      <c r="G32" s="464"/>
      <c r="L32" s="462"/>
      <c r="M32" s="462"/>
      <c r="N32" s="462"/>
      <c r="O32" s="462"/>
      <c r="P32" s="462"/>
      <c r="Q32" s="462"/>
      <c r="R32" s="462"/>
      <c r="S32" s="462"/>
      <c r="T32" s="462"/>
      <c r="U32" s="463"/>
      <c r="V32" s="463"/>
      <c r="W32" s="463"/>
      <c r="X32" s="463"/>
      <c r="Y32" s="463"/>
    </row>
    <row r="33" spans="1:25" s="425" customFormat="1" x14ac:dyDescent="0.3">
      <c r="A33" s="445"/>
      <c r="B33" s="457"/>
      <c r="C33" s="457"/>
      <c r="D33" s="457"/>
      <c r="E33" s="464"/>
      <c r="F33" s="464"/>
      <c r="G33" s="464"/>
      <c r="L33" s="462"/>
      <c r="M33" s="462"/>
      <c r="N33" s="462"/>
      <c r="O33" s="462"/>
      <c r="P33" s="462"/>
      <c r="Q33" s="462"/>
      <c r="R33" s="462"/>
      <c r="S33" s="462"/>
      <c r="T33" s="462"/>
      <c r="U33" s="463"/>
      <c r="V33" s="463"/>
      <c r="W33" s="463"/>
      <c r="X33" s="463"/>
      <c r="Y33" s="463"/>
    </row>
    <row r="34" spans="1:25" s="425" customFormat="1" x14ac:dyDescent="0.3">
      <c r="A34" s="445"/>
      <c r="B34" s="457"/>
      <c r="C34" s="457"/>
      <c r="D34" s="457"/>
      <c r="E34" s="464"/>
      <c r="F34" s="464"/>
      <c r="G34" s="464"/>
      <c r="L34" s="462"/>
      <c r="M34" s="462"/>
      <c r="N34" s="462"/>
      <c r="O34" s="462"/>
      <c r="P34" s="462"/>
      <c r="Q34" s="462"/>
      <c r="R34" s="462"/>
      <c r="S34" s="462"/>
      <c r="T34" s="462"/>
      <c r="U34" s="463"/>
      <c r="V34" s="463"/>
      <c r="W34" s="463"/>
      <c r="X34" s="463"/>
      <c r="Y34" s="463"/>
    </row>
    <row r="35" spans="1:25" s="425" customFormat="1" x14ac:dyDescent="0.3">
      <c r="A35" s="445"/>
      <c r="B35" s="457"/>
      <c r="C35" s="457"/>
      <c r="D35" s="457"/>
      <c r="E35" s="464"/>
      <c r="F35" s="464"/>
      <c r="G35" s="464"/>
      <c r="L35" s="462"/>
      <c r="M35" s="462"/>
      <c r="N35" s="462"/>
      <c r="O35" s="462"/>
      <c r="P35" s="462"/>
      <c r="Q35" s="462"/>
      <c r="R35" s="462"/>
      <c r="S35" s="462"/>
      <c r="T35" s="462"/>
      <c r="U35" s="463"/>
      <c r="V35" s="463"/>
      <c r="W35" s="463"/>
      <c r="X35" s="463"/>
      <c r="Y35" s="463"/>
    </row>
    <row r="36" spans="1:25" s="425" customFormat="1" x14ac:dyDescent="0.3">
      <c r="A36" s="445"/>
      <c r="B36" s="457"/>
      <c r="C36" s="457"/>
      <c r="D36" s="457"/>
      <c r="E36" s="464"/>
      <c r="F36" s="464"/>
      <c r="G36" s="464"/>
      <c r="L36" s="462"/>
      <c r="M36" s="462"/>
      <c r="N36" s="462"/>
      <c r="O36" s="462"/>
      <c r="P36" s="462"/>
      <c r="Q36" s="462"/>
      <c r="R36" s="462"/>
      <c r="S36" s="462"/>
      <c r="T36" s="462"/>
      <c r="U36" s="463"/>
      <c r="V36" s="463"/>
      <c r="W36" s="463"/>
      <c r="X36" s="463"/>
      <c r="Y36" s="463"/>
    </row>
    <row r="37" spans="1:25" s="425" customFormat="1" x14ac:dyDescent="0.3">
      <c r="A37" s="445"/>
      <c r="B37" s="457"/>
      <c r="C37" s="457"/>
      <c r="D37" s="457"/>
      <c r="E37" s="464"/>
      <c r="F37" s="464"/>
      <c r="G37" s="464"/>
      <c r="L37" s="462"/>
      <c r="M37" s="462"/>
      <c r="N37" s="462"/>
      <c r="O37" s="462"/>
      <c r="P37" s="462"/>
      <c r="Q37" s="462"/>
      <c r="R37" s="462"/>
      <c r="S37" s="462"/>
      <c r="T37" s="462"/>
      <c r="U37" s="463"/>
      <c r="V37" s="463"/>
      <c r="W37" s="463"/>
      <c r="X37" s="463"/>
      <c r="Y37" s="463"/>
    </row>
    <row r="38" spans="1:25" s="425" customFormat="1" x14ac:dyDescent="0.3">
      <c r="A38" s="445"/>
      <c r="B38" s="457"/>
      <c r="C38" s="457"/>
      <c r="D38" s="457"/>
      <c r="E38" s="464"/>
      <c r="F38" s="464"/>
      <c r="G38" s="464"/>
      <c r="L38" s="462"/>
      <c r="M38" s="462"/>
      <c r="N38" s="462"/>
      <c r="O38" s="462"/>
      <c r="P38" s="462"/>
      <c r="Q38" s="462"/>
      <c r="R38" s="462"/>
      <c r="S38" s="462"/>
      <c r="T38" s="462"/>
      <c r="U38" s="463"/>
      <c r="V38" s="463"/>
      <c r="W38" s="463"/>
      <c r="X38" s="463"/>
      <c r="Y38" s="463"/>
    </row>
    <row r="39" spans="1:25" s="425" customFormat="1" x14ac:dyDescent="0.3">
      <c r="A39" s="445"/>
      <c r="B39" s="457"/>
      <c r="C39" s="457"/>
      <c r="D39" s="457"/>
      <c r="E39" s="464"/>
      <c r="F39" s="464"/>
      <c r="G39" s="464"/>
      <c r="L39" s="462"/>
      <c r="M39" s="462"/>
      <c r="N39" s="462"/>
      <c r="O39" s="462"/>
      <c r="P39" s="462"/>
      <c r="Q39" s="462"/>
      <c r="R39" s="462"/>
      <c r="S39" s="462"/>
      <c r="T39" s="462"/>
      <c r="U39" s="463"/>
      <c r="V39" s="463"/>
      <c r="W39" s="463"/>
      <c r="X39" s="463"/>
      <c r="Y39" s="463"/>
    </row>
    <row r="40" spans="1:25" s="425" customFormat="1" x14ac:dyDescent="0.3">
      <c r="A40" s="445"/>
      <c r="B40" s="457"/>
      <c r="C40" s="457"/>
      <c r="D40" s="457"/>
      <c r="E40" s="464"/>
      <c r="F40" s="464"/>
      <c r="G40" s="464"/>
      <c r="L40" s="462"/>
      <c r="M40" s="462"/>
      <c r="N40" s="462"/>
      <c r="O40" s="462"/>
      <c r="P40" s="462"/>
      <c r="Q40" s="462"/>
      <c r="R40" s="462"/>
      <c r="S40" s="462"/>
      <c r="T40" s="462"/>
      <c r="U40" s="463"/>
      <c r="V40" s="463"/>
      <c r="W40" s="463"/>
      <c r="X40" s="463"/>
      <c r="Y40" s="463"/>
    </row>
    <row r="41" spans="1:25" s="425" customFormat="1" x14ac:dyDescent="0.3">
      <c r="A41" s="445"/>
      <c r="B41" s="457"/>
      <c r="C41" s="457"/>
      <c r="D41" s="457"/>
      <c r="E41" s="464"/>
      <c r="F41" s="464"/>
      <c r="G41" s="464"/>
      <c r="L41" s="462"/>
      <c r="M41" s="462"/>
      <c r="N41" s="462"/>
      <c r="O41" s="462"/>
      <c r="P41" s="462"/>
      <c r="Q41" s="462"/>
      <c r="R41" s="462"/>
      <c r="S41" s="462"/>
      <c r="T41" s="462"/>
      <c r="U41" s="463"/>
      <c r="V41" s="463"/>
      <c r="W41" s="463"/>
      <c r="X41" s="463"/>
      <c r="Y41" s="463"/>
    </row>
    <row r="42" spans="1:25" s="425" customFormat="1" x14ac:dyDescent="0.3">
      <c r="A42" s="445"/>
      <c r="B42" s="457"/>
      <c r="C42" s="457"/>
      <c r="D42" s="457"/>
      <c r="E42" s="464"/>
      <c r="F42" s="464"/>
      <c r="G42" s="464"/>
      <c r="L42" s="462"/>
      <c r="M42" s="462"/>
      <c r="N42" s="462"/>
      <c r="O42" s="462"/>
      <c r="P42" s="462"/>
      <c r="Q42" s="462"/>
      <c r="R42" s="462"/>
      <c r="S42" s="462"/>
      <c r="T42" s="462"/>
      <c r="U42" s="463"/>
      <c r="V42" s="463"/>
      <c r="W42" s="463"/>
      <c r="X42" s="463"/>
      <c r="Y42" s="463"/>
    </row>
    <row r="43" spans="1:25" s="425" customFormat="1" x14ac:dyDescent="0.3">
      <c r="A43" s="445"/>
      <c r="B43" s="457"/>
      <c r="C43" s="457"/>
      <c r="D43" s="457"/>
      <c r="E43" s="464"/>
      <c r="F43" s="464"/>
      <c r="G43" s="464"/>
      <c r="L43" s="462"/>
      <c r="M43" s="462"/>
      <c r="N43" s="462"/>
      <c r="O43" s="462"/>
      <c r="P43" s="462"/>
      <c r="Q43" s="462"/>
      <c r="R43" s="462"/>
      <c r="S43" s="462"/>
      <c r="T43" s="462"/>
      <c r="U43" s="463"/>
      <c r="V43" s="463"/>
      <c r="W43" s="463"/>
      <c r="X43" s="463"/>
      <c r="Y43" s="463"/>
    </row>
    <row r="44" spans="1:25" s="425" customFormat="1" x14ac:dyDescent="0.3">
      <c r="A44" s="445"/>
      <c r="B44" s="457"/>
      <c r="C44" s="457"/>
      <c r="D44" s="457"/>
      <c r="E44" s="464"/>
      <c r="F44" s="464"/>
      <c r="G44" s="464"/>
      <c r="L44" s="462"/>
      <c r="M44" s="462"/>
      <c r="N44" s="462"/>
      <c r="O44" s="462"/>
      <c r="P44" s="462"/>
      <c r="Q44" s="462"/>
      <c r="R44" s="462"/>
      <c r="S44" s="462"/>
      <c r="T44" s="462"/>
      <c r="U44" s="463"/>
      <c r="V44" s="463"/>
      <c r="W44" s="463"/>
      <c r="X44" s="463"/>
      <c r="Y44" s="463"/>
    </row>
    <row r="45" spans="1:25" s="425" customFormat="1" x14ac:dyDescent="0.3">
      <c r="A45" s="445"/>
      <c r="B45" s="457"/>
      <c r="C45" s="457"/>
      <c r="D45" s="457"/>
      <c r="E45" s="464"/>
      <c r="F45" s="464"/>
      <c r="G45" s="464"/>
      <c r="L45" s="462"/>
      <c r="M45" s="462"/>
      <c r="N45" s="462"/>
      <c r="O45" s="462"/>
      <c r="P45" s="462"/>
      <c r="Q45" s="462"/>
      <c r="R45" s="462"/>
      <c r="S45" s="462"/>
      <c r="T45" s="462"/>
      <c r="U45" s="463"/>
      <c r="V45" s="463"/>
      <c r="W45" s="463"/>
      <c r="X45" s="463"/>
      <c r="Y45" s="463"/>
    </row>
    <row r="46" spans="1:25" s="425" customFormat="1" x14ac:dyDescent="0.3">
      <c r="A46" s="445"/>
      <c r="B46" s="457"/>
      <c r="C46" s="457"/>
      <c r="D46" s="457"/>
      <c r="E46" s="464"/>
      <c r="F46" s="464"/>
      <c r="G46" s="464"/>
      <c r="L46" s="462"/>
      <c r="M46" s="462"/>
      <c r="N46" s="462"/>
      <c r="O46" s="462"/>
      <c r="P46" s="462"/>
      <c r="Q46" s="462"/>
      <c r="R46" s="462"/>
      <c r="S46" s="462"/>
      <c r="T46" s="462"/>
      <c r="U46" s="463"/>
      <c r="V46" s="463"/>
      <c r="W46" s="463"/>
      <c r="X46" s="463"/>
      <c r="Y46" s="463"/>
    </row>
    <row r="47" spans="1:25" x14ac:dyDescent="0.3">
      <c r="E47" s="464"/>
      <c r="F47" s="464"/>
      <c r="G47" s="464"/>
    </row>
    <row r="48" spans="1:25" x14ac:dyDescent="0.3">
      <c r="E48" s="464"/>
      <c r="F48" s="464"/>
      <c r="G48" s="464"/>
    </row>
    <row r="49" spans="1:20" x14ac:dyDescent="0.3">
      <c r="E49" s="464"/>
      <c r="F49" s="464"/>
      <c r="G49" s="464"/>
    </row>
    <row r="54" spans="1:20" s="466" customFormat="1" x14ac:dyDescent="0.3">
      <c r="A54" s="445"/>
      <c r="B54" s="457"/>
      <c r="C54" s="457"/>
      <c r="D54" s="457"/>
      <c r="E54" s="458"/>
      <c r="F54" s="458"/>
      <c r="G54" s="458"/>
      <c r="H54" s="425"/>
      <c r="I54" s="425"/>
      <c r="J54" s="425"/>
      <c r="K54" s="425"/>
      <c r="L54" s="465"/>
      <c r="M54" s="465"/>
      <c r="N54" s="465"/>
      <c r="O54" s="465"/>
      <c r="P54" s="465"/>
      <c r="Q54" s="465"/>
      <c r="R54" s="465"/>
      <c r="S54" s="465"/>
      <c r="T54" s="465"/>
    </row>
    <row r="55" spans="1:20" s="466" customFormat="1" x14ac:dyDescent="0.3">
      <c r="A55" s="445"/>
      <c r="B55" s="457"/>
      <c r="C55" s="457"/>
      <c r="D55" s="457"/>
      <c r="E55" s="458"/>
      <c r="F55" s="458"/>
      <c r="G55" s="458"/>
      <c r="H55" s="425"/>
      <c r="I55" s="425"/>
      <c r="J55" s="425"/>
      <c r="K55" s="425"/>
      <c r="L55" s="465"/>
      <c r="M55" s="465"/>
      <c r="N55" s="465"/>
      <c r="O55" s="465"/>
      <c r="P55" s="465"/>
      <c r="Q55" s="465"/>
      <c r="R55" s="465"/>
      <c r="S55" s="465"/>
      <c r="T55" s="465"/>
    </row>
    <row r="56" spans="1:20" s="466" customFormat="1" x14ac:dyDescent="0.3">
      <c r="A56" s="445"/>
      <c r="B56" s="457"/>
      <c r="C56" s="457"/>
      <c r="D56" s="457"/>
      <c r="E56" s="458"/>
      <c r="F56" s="458"/>
      <c r="G56" s="458"/>
      <c r="H56" s="425"/>
      <c r="I56" s="425"/>
      <c r="J56" s="425"/>
      <c r="K56" s="425"/>
      <c r="L56" s="465"/>
      <c r="M56" s="465"/>
      <c r="N56" s="465"/>
      <c r="O56" s="465"/>
      <c r="P56" s="465"/>
      <c r="Q56" s="465"/>
      <c r="R56" s="465"/>
      <c r="S56" s="465"/>
      <c r="T56" s="465"/>
    </row>
    <row r="57" spans="1:20" s="466" customFormat="1" x14ac:dyDescent="0.3">
      <c r="A57" s="445"/>
      <c r="B57" s="457"/>
      <c r="C57" s="457"/>
      <c r="D57" s="457"/>
      <c r="E57" s="458"/>
      <c r="F57" s="458"/>
      <c r="G57" s="458"/>
      <c r="H57" s="425"/>
      <c r="I57" s="425"/>
      <c r="J57" s="425"/>
      <c r="K57" s="425"/>
      <c r="L57" s="465"/>
      <c r="M57" s="465"/>
      <c r="N57" s="465"/>
      <c r="O57" s="465"/>
      <c r="P57" s="465"/>
      <c r="Q57" s="465"/>
      <c r="R57" s="465"/>
      <c r="S57" s="465"/>
      <c r="T57" s="465"/>
    </row>
    <row r="58" spans="1:20" s="466" customFormat="1" x14ac:dyDescent="0.3">
      <c r="A58" s="445"/>
      <c r="B58" s="457"/>
      <c r="C58" s="457"/>
      <c r="D58" s="457"/>
      <c r="E58" s="458"/>
      <c r="F58" s="458"/>
      <c r="G58" s="458"/>
      <c r="H58" s="425"/>
      <c r="I58" s="425"/>
      <c r="J58" s="425"/>
      <c r="K58" s="425"/>
      <c r="L58" s="465"/>
      <c r="M58" s="465"/>
      <c r="N58" s="465"/>
      <c r="O58" s="465"/>
      <c r="P58" s="465"/>
      <c r="Q58" s="465"/>
      <c r="R58" s="465"/>
      <c r="S58" s="465"/>
      <c r="T58" s="465"/>
    </row>
    <row r="59" spans="1:20" s="466" customFormat="1" x14ac:dyDescent="0.3">
      <c r="A59" s="445"/>
      <c r="B59" s="457"/>
      <c r="C59" s="457"/>
      <c r="D59" s="457"/>
      <c r="E59" s="458"/>
      <c r="F59" s="458"/>
      <c r="G59" s="458"/>
      <c r="H59" s="425"/>
      <c r="I59" s="425"/>
      <c r="J59" s="425"/>
      <c r="K59" s="425"/>
      <c r="L59" s="465"/>
      <c r="M59" s="465"/>
      <c r="N59" s="465"/>
      <c r="O59" s="465"/>
      <c r="P59" s="465"/>
      <c r="Q59" s="465"/>
      <c r="R59" s="465"/>
      <c r="S59" s="465"/>
      <c r="T59" s="465"/>
    </row>
    <row r="60" spans="1:20" s="466" customFormat="1" x14ac:dyDescent="0.3">
      <c r="A60" s="445"/>
      <c r="B60" s="457"/>
      <c r="C60" s="457"/>
      <c r="D60" s="457"/>
      <c r="E60" s="458"/>
      <c r="F60" s="458"/>
      <c r="G60" s="458"/>
      <c r="H60" s="425"/>
      <c r="I60" s="425"/>
      <c r="J60" s="425"/>
      <c r="K60" s="425"/>
      <c r="L60" s="465"/>
      <c r="M60" s="465"/>
      <c r="N60" s="465"/>
      <c r="O60" s="465"/>
      <c r="P60" s="465"/>
      <c r="Q60" s="465"/>
      <c r="R60" s="465"/>
      <c r="S60" s="465"/>
      <c r="T60" s="465"/>
    </row>
    <row r="61" spans="1:20" s="466" customFormat="1" x14ac:dyDescent="0.3">
      <c r="A61" s="445"/>
      <c r="B61" s="457"/>
      <c r="C61" s="457"/>
      <c r="D61" s="457"/>
      <c r="E61" s="458"/>
      <c r="F61" s="458"/>
      <c r="G61" s="458"/>
      <c r="H61" s="425"/>
      <c r="I61" s="425"/>
      <c r="J61" s="425"/>
      <c r="K61" s="425"/>
      <c r="L61" s="465"/>
      <c r="M61" s="465"/>
      <c r="N61" s="465"/>
      <c r="O61" s="465"/>
      <c r="P61" s="465"/>
      <c r="Q61" s="465"/>
      <c r="R61" s="465"/>
      <c r="S61" s="465"/>
      <c r="T61" s="465"/>
    </row>
    <row r="62" spans="1:20" s="466" customFormat="1" x14ac:dyDescent="0.3">
      <c r="A62" s="445"/>
      <c r="B62" s="457"/>
      <c r="C62" s="457"/>
      <c r="D62" s="457"/>
      <c r="E62" s="458"/>
      <c r="F62" s="458"/>
      <c r="G62" s="458"/>
      <c r="H62" s="425"/>
      <c r="I62" s="425"/>
      <c r="J62" s="425"/>
      <c r="K62" s="425"/>
      <c r="L62" s="465"/>
      <c r="M62" s="465"/>
      <c r="N62" s="465"/>
      <c r="O62" s="465"/>
      <c r="P62" s="465"/>
      <c r="Q62" s="465"/>
      <c r="R62" s="465"/>
      <c r="S62" s="465"/>
      <c r="T62" s="465"/>
    </row>
    <row r="63" spans="1:20" s="466" customFormat="1" x14ac:dyDescent="0.3">
      <c r="A63" s="445"/>
      <c r="B63" s="457"/>
      <c r="C63" s="457"/>
      <c r="D63" s="457"/>
      <c r="E63" s="458"/>
      <c r="F63" s="458"/>
      <c r="G63" s="458"/>
      <c r="H63" s="425"/>
      <c r="I63" s="425"/>
      <c r="J63" s="425"/>
      <c r="K63" s="425"/>
      <c r="L63" s="465"/>
      <c r="M63" s="465"/>
      <c r="N63" s="465"/>
      <c r="O63" s="465"/>
      <c r="P63" s="465"/>
      <c r="Q63" s="465"/>
      <c r="R63" s="465"/>
      <c r="S63" s="465"/>
      <c r="T63" s="465"/>
    </row>
    <row r="64" spans="1:20" s="466" customFormat="1" x14ac:dyDescent="0.3">
      <c r="A64" s="445"/>
      <c r="B64" s="457"/>
      <c r="C64" s="457"/>
      <c r="D64" s="457"/>
      <c r="E64" s="458"/>
      <c r="F64" s="458"/>
      <c r="G64" s="458"/>
      <c r="H64" s="425"/>
      <c r="I64" s="425"/>
      <c r="J64" s="425"/>
      <c r="K64" s="425"/>
      <c r="L64" s="465"/>
      <c r="M64" s="465"/>
      <c r="N64" s="465"/>
      <c r="O64" s="465"/>
      <c r="P64" s="465"/>
      <c r="Q64" s="465"/>
      <c r="R64" s="465"/>
      <c r="S64" s="465"/>
      <c r="T64" s="465"/>
    </row>
    <row r="65" spans="1:20" s="466" customFormat="1" x14ac:dyDescent="0.3">
      <c r="A65" s="445"/>
      <c r="B65" s="457"/>
      <c r="C65" s="457"/>
      <c r="D65" s="457"/>
      <c r="E65" s="458"/>
      <c r="F65" s="458"/>
      <c r="G65" s="458"/>
      <c r="H65" s="425"/>
      <c r="I65" s="425"/>
      <c r="J65" s="425"/>
      <c r="K65" s="425"/>
      <c r="L65" s="465"/>
      <c r="M65" s="465"/>
      <c r="N65" s="465"/>
      <c r="O65" s="465"/>
      <c r="P65" s="465"/>
      <c r="Q65" s="465"/>
      <c r="R65" s="465"/>
      <c r="S65" s="465"/>
      <c r="T65" s="465"/>
    </row>
    <row r="66" spans="1:20" s="466" customFormat="1" x14ac:dyDescent="0.3">
      <c r="A66" s="445"/>
      <c r="B66" s="457"/>
      <c r="C66" s="457"/>
      <c r="D66" s="457"/>
      <c r="E66" s="458"/>
      <c r="F66" s="458"/>
      <c r="G66" s="458"/>
      <c r="H66" s="425"/>
      <c r="I66" s="425"/>
      <c r="J66" s="425"/>
      <c r="K66" s="425"/>
      <c r="L66" s="465"/>
      <c r="M66" s="465"/>
      <c r="N66" s="465"/>
      <c r="O66" s="465"/>
      <c r="P66" s="465"/>
      <c r="Q66" s="465"/>
      <c r="R66" s="465"/>
      <c r="S66" s="465"/>
      <c r="T66" s="465"/>
    </row>
    <row r="67" spans="1:20" s="466" customFormat="1" x14ac:dyDescent="0.3">
      <c r="A67" s="445"/>
      <c r="B67" s="457"/>
      <c r="C67" s="457"/>
      <c r="D67" s="457"/>
      <c r="E67" s="458"/>
      <c r="F67" s="458"/>
      <c r="G67" s="458"/>
      <c r="H67" s="425"/>
      <c r="I67" s="425"/>
      <c r="J67" s="425"/>
      <c r="K67" s="425"/>
      <c r="L67" s="465"/>
      <c r="M67" s="465"/>
      <c r="N67" s="465"/>
      <c r="O67" s="465"/>
      <c r="P67" s="465"/>
      <c r="Q67" s="465"/>
      <c r="R67" s="465"/>
      <c r="S67" s="465"/>
      <c r="T67" s="465"/>
    </row>
    <row r="68" spans="1:20" s="466" customFormat="1" x14ac:dyDescent="0.3">
      <c r="A68" s="445"/>
      <c r="B68" s="457"/>
      <c r="C68" s="457"/>
      <c r="D68" s="457"/>
      <c r="E68" s="458"/>
      <c r="F68" s="458"/>
      <c r="G68" s="458"/>
      <c r="H68" s="425"/>
      <c r="I68" s="425"/>
      <c r="J68" s="425"/>
      <c r="K68" s="425"/>
      <c r="L68" s="465"/>
      <c r="M68" s="465"/>
      <c r="N68" s="465"/>
      <c r="O68" s="465"/>
      <c r="P68" s="465"/>
      <c r="Q68" s="465"/>
      <c r="R68" s="465"/>
      <c r="S68" s="465"/>
      <c r="T68" s="465"/>
    </row>
    <row r="69" spans="1:20" s="466" customFormat="1" x14ac:dyDescent="0.3">
      <c r="A69" s="445"/>
      <c r="B69" s="457"/>
      <c r="C69" s="457"/>
      <c r="D69" s="457"/>
      <c r="E69" s="458"/>
      <c r="F69" s="458"/>
      <c r="G69" s="458"/>
      <c r="H69" s="425"/>
      <c r="I69" s="425"/>
      <c r="J69" s="425"/>
      <c r="K69" s="425"/>
      <c r="L69" s="465"/>
      <c r="M69" s="465"/>
      <c r="N69" s="465"/>
      <c r="O69" s="465"/>
      <c r="P69" s="465"/>
      <c r="Q69" s="465"/>
      <c r="R69" s="465"/>
      <c r="S69" s="465"/>
      <c r="T69" s="465"/>
    </row>
    <row r="70" spans="1:20" s="466" customFormat="1" x14ac:dyDescent="0.3">
      <c r="A70" s="445"/>
      <c r="B70" s="457"/>
      <c r="C70" s="457"/>
      <c r="D70" s="457"/>
      <c r="E70" s="458"/>
      <c r="F70" s="458"/>
      <c r="G70" s="458"/>
      <c r="H70" s="425"/>
      <c r="I70" s="425"/>
      <c r="J70" s="425"/>
      <c r="K70" s="425"/>
      <c r="L70" s="465"/>
      <c r="M70" s="465"/>
      <c r="N70" s="465"/>
      <c r="O70" s="465"/>
      <c r="P70" s="465"/>
      <c r="Q70" s="465"/>
      <c r="R70" s="465"/>
      <c r="S70" s="465"/>
      <c r="T70" s="465"/>
    </row>
    <row r="71" spans="1:20" s="466" customFormat="1" x14ac:dyDescent="0.3">
      <c r="A71" s="445"/>
      <c r="B71" s="457"/>
      <c r="C71" s="457"/>
      <c r="D71" s="457"/>
      <c r="E71" s="458"/>
      <c r="F71" s="458"/>
      <c r="G71" s="458"/>
      <c r="H71" s="425"/>
      <c r="I71" s="425"/>
      <c r="J71" s="425"/>
      <c r="K71" s="425"/>
      <c r="L71" s="465"/>
      <c r="M71" s="465"/>
      <c r="N71" s="465"/>
      <c r="O71" s="465"/>
      <c r="P71" s="465"/>
      <c r="Q71" s="465"/>
      <c r="R71" s="465"/>
      <c r="S71" s="465"/>
      <c r="T71" s="465"/>
    </row>
    <row r="72" spans="1:20" s="466" customFormat="1" x14ac:dyDescent="0.3">
      <c r="A72" s="445"/>
      <c r="B72" s="457"/>
      <c r="C72" s="457"/>
      <c r="D72" s="457"/>
      <c r="E72" s="458"/>
      <c r="F72" s="458"/>
      <c r="G72" s="458"/>
      <c r="H72" s="425"/>
      <c r="I72" s="425"/>
      <c r="J72" s="425"/>
      <c r="K72" s="425"/>
      <c r="L72" s="465"/>
      <c r="M72" s="465"/>
      <c r="N72" s="465"/>
      <c r="O72" s="465"/>
      <c r="P72" s="465"/>
      <c r="Q72" s="465"/>
      <c r="R72" s="465"/>
      <c r="S72" s="465"/>
      <c r="T72" s="465"/>
    </row>
    <row r="73" spans="1:20" s="466" customFormat="1" x14ac:dyDescent="0.3">
      <c r="A73" s="445"/>
      <c r="B73" s="457"/>
      <c r="C73" s="457"/>
      <c r="D73" s="457"/>
      <c r="E73" s="458"/>
      <c r="F73" s="458"/>
      <c r="G73" s="458"/>
      <c r="H73" s="425"/>
      <c r="I73" s="425"/>
      <c r="J73" s="425"/>
      <c r="K73" s="425"/>
      <c r="L73" s="465"/>
      <c r="M73" s="465"/>
      <c r="N73" s="465"/>
      <c r="O73" s="465"/>
      <c r="P73" s="465"/>
      <c r="Q73" s="465"/>
      <c r="R73" s="465"/>
      <c r="S73" s="465"/>
      <c r="T73" s="465"/>
    </row>
    <row r="74" spans="1:20" s="466" customFormat="1" x14ac:dyDescent="0.3">
      <c r="A74" s="445"/>
      <c r="B74" s="457"/>
      <c r="C74" s="457"/>
      <c r="D74" s="457"/>
      <c r="E74" s="458"/>
      <c r="F74" s="458"/>
      <c r="G74" s="458"/>
      <c r="H74" s="425"/>
      <c r="I74" s="425"/>
      <c r="J74" s="425"/>
      <c r="K74" s="425"/>
      <c r="L74" s="465"/>
      <c r="M74" s="465"/>
      <c r="N74" s="465"/>
      <c r="O74" s="465"/>
      <c r="P74" s="465"/>
      <c r="Q74" s="465"/>
      <c r="R74" s="465"/>
      <c r="S74" s="465"/>
      <c r="T74" s="465"/>
    </row>
    <row r="75" spans="1:20" s="466" customFormat="1" x14ac:dyDescent="0.3">
      <c r="A75" s="445"/>
      <c r="B75" s="457"/>
      <c r="C75" s="457"/>
      <c r="D75" s="457"/>
      <c r="E75" s="458"/>
      <c r="F75" s="458"/>
      <c r="G75" s="458"/>
      <c r="H75" s="425"/>
      <c r="I75" s="425"/>
      <c r="J75" s="425"/>
      <c r="K75" s="425"/>
      <c r="L75" s="465"/>
      <c r="M75" s="465"/>
      <c r="N75" s="465"/>
      <c r="O75" s="465"/>
      <c r="P75" s="465"/>
      <c r="Q75" s="465"/>
      <c r="R75" s="465"/>
      <c r="S75" s="465"/>
      <c r="T75" s="465"/>
    </row>
    <row r="76" spans="1:20" s="466" customFormat="1" x14ac:dyDescent="0.3">
      <c r="A76" s="445"/>
      <c r="B76" s="457"/>
      <c r="C76" s="457"/>
      <c r="D76" s="457"/>
      <c r="E76" s="458"/>
      <c r="F76" s="458"/>
      <c r="G76" s="458"/>
      <c r="H76" s="425"/>
      <c r="I76" s="425"/>
      <c r="J76" s="425"/>
      <c r="K76" s="425"/>
      <c r="L76" s="465"/>
      <c r="M76" s="465"/>
      <c r="N76" s="465"/>
      <c r="O76" s="465"/>
      <c r="P76" s="465"/>
      <c r="Q76" s="465"/>
      <c r="R76" s="465"/>
      <c r="S76" s="465"/>
      <c r="T76" s="465"/>
    </row>
    <row r="77" spans="1:20" s="466" customFormat="1" x14ac:dyDescent="0.3">
      <c r="A77" s="445"/>
      <c r="B77" s="457"/>
      <c r="C77" s="457"/>
      <c r="D77" s="457"/>
      <c r="E77" s="458"/>
      <c r="F77" s="458"/>
      <c r="G77" s="458"/>
      <c r="H77" s="425"/>
      <c r="I77" s="425"/>
      <c r="J77" s="425"/>
      <c r="K77" s="425"/>
      <c r="L77" s="465"/>
      <c r="M77" s="465"/>
      <c r="N77" s="465"/>
      <c r="O77" s="465"/>
      <c r="P77" s="465"/>
      <c r="Q77" s="465"/>
      <c r="R77" s="465"/>
      <c r="S77" s="465"/>
      <c r="T77" s="465"/>
    </row>
    <row r="78" spans="1:20" s="466" customFormat="1" x14ac:dyDescent="0.3">
      <c r="A78" s="445"/>
      <c r="B78" s="457"/>
      <c r="C78" s="457"/>
      <c r="D78" s="457"/>
      <c r="E78" s="458"/>
      <c r="F78" s="458"/>
      <c r="G78" s="458"/>
      <c r="H78" s="425"/>
      <c r="I78" s="425"/>
      <c r="J78" s="425"/>
      <c r="K78" s="425"/>
      <c r="L78" s="465"/>
      <c r="M78" s="465"/>
      <c r="N78" s="465"/>
      <c r="O78" s="465"/>
      <c r="P78" s="465"/>
      <c r="Q78" s="465"/>
      <c r="R78" s="465"/>
      <c r="S78" s="465"/>
      <c r="T78" s="465"/>
    </row>
    <row r="79" spans="1:20" s="466" customFormat="1" x14ac:dyDescent="0.3">
      <c r="A79" s="445"/>
      <c r="B79" s="457"/>
      <c r="C79" s="457"/>
      <c r="D79" s="457"/>
      <c r="E79" s="458"/>
      <c r="F79" s="458"/>
      <c r="G79" s="458"/>
      <c r="H79" s="425"/>
      <c r="I79" s="425"/>
      <c r="J79" s="425"/>
      <c r="K79" s="425"/>
      <c r="L79" s="465"/>
      <c r="M79" s="465"/>
      <c r="N79" s="465"/>
      <c r="O79" s="465"/>
      <c r="P79" s="465"/>
      <c r="Q79" s="465"/>
      <c r="R79" s="465"/>
      <c r="S79" s="465"/>
      <c r="T79" s="465"/>
    </row>
    <row r="80" spans="1:20" s="466" customFormat="1" x14ac:dyDescent="0.3">
      <c r="A80" s="445"/>
      <c r="B80" s="457"/>
      <c r="C80" s="457"/>
      <c r="D80" s="457"/>
      <c r="E80" s="458"/>
      <c r="F80" s="458"/>
      <c r="G80" s="458"/>
      <c r="H80" s="425"/>
      <c r="I80" s="425"/>
      <c r="J80" s="425"/>
      <c r="K80" s="425"/>
      <c r="L80" s="465"/>
      <c r="M80" s="465"/>
      <c r="N80" s="465"/>
      <c r="O80" s="465"/>
      <c r="P80" s="465"/>
      <c r="Q80" s="465"/>
      <c r="R80" s="465"/>
      <c r="S80" s="465"/>
      <c r="T80" s="465"/>
    </row>
    <row r="81" spans="1:20" s="466" customFormat="1" x14ac:dyDescent="0.3">
      <c r="A81" s="445"/>
      <c r="B81" s="457"/>
      <c r="C81" s="457"/>
      <c r="D81" s="457"/>
      <c r="E81" s="458"/>
      <c r="F81" s="458"/>
      <c r="G81" s="458"/>
      <c r="H81" s="425"/>
      <c r="I81" s="425"/>
      <c r="J81" s="425"/>
      <c r="K81" s="425"/>
      <c r="L81" s="465"/>
      <c r="M81" s="465"/>
      <c r="N81" s="465"/>
      <c r="O81" s="465"/>
      <c r="P81" s="465"/>
      <c r="Q81" s="465"/>
      <c r="R81" s="465"/>
      <c r="S81" s="465"/>
      <c r="T81" s="465"/>
    </row>
    <row r="82" spans="1:20" s="466" customFormat="1" x14ac:dyDescent="0.3">
      <c r="A82" s="445"/>
      <c r="B82" s="457"/>
      <c r="C82" s="457"/>
      <c r="D82" s="457"/>
      <c r="E82" s="458"/>
      <c r="F82" s="458"/>
      <c r="G82" s="458"/>
      <c r="H82" s="425"/>
      <c r="I82" s="425"/>
      <c r="J82" s="425"/>
      <c r="K82" s="425"/>
      <c r="L82" s="465"/>
      <c r="M82" s="465"/>
      <c r="N82" s="465"/>
      <c r="O82" s="465"/>
      <c r="P82" s="465"/>
      <c r="Q82" s="465"/>
      <c r="R82" s="465"/>
      <c r="S82" s="465"/>
      <c r="T82" s="465"/>
    </row>
    <row r="83" spans="1:20" s="466" customFormat="1" x14ac:dyDescent="0.3">
      <c r="A83" s="445"/>
      <c r="B83" s="457"/>
      <c r="C83" s="457"/>
      <c r="D83" s="457"/>
      <c r="E83" s="458"/>
      <c r="F83" s="458"/>
      <c r="G83" s="458"/>
      <c r="H83" s="425"/>
      <c r="I83" s="425"/>
      <c r="J83" s="425"/>
      <c r="K83" s="425"/>
      <c r="L83" s="465"/>
      <c r="M83" s="465"/>
      <c r="N83" s="465"/>
      <c r="O83" s="465"/>
      <c r="P83" s="465"/>
      <c r="Q83" s="465"/>
      <c r="R83" s="465"/>
      <c r="S83" s="465"/>
      <c r="T83" s="465"/>
    </row>
    <row r="84" spans="1:20" s="466" customFormat="1" x14ac:dyDescent="0.3">
      <c r="A84" s="445"/>
      <c r="B84" s="457"/>
      <c r="C84" s="457"/>
      <c r="D84" s="457"/>
      <c r="E84" s="458"/>
      <c r="F84" s="458"/>
      <c r="G84" s="458"/>
      <c r="H84" s="425"/>
      <c r="I84" s="425"/>
      <c r="J84" s="425"/>
      <c r="K84" s="425"/>
      <c r="L84" s="465"/>
      <c r="M84" s="465"/>
      <c r="N84" s="465"/>
      <c r="O84" s="465"/>
      <c r="P84" s="465"/>
      <c r="Q84" s="465"/>
      <c r="R84" s="465"/>
      <c r="S84" s="465"/>
      <c r="T84" s="465"/>
    </row>
    <row r="85" spans="1:20" s="466" customFormat="1" x14ac:dyDescent="0.3">
      <c r="A85" s="445"/>
      <c r="B85" s="457"/>
      <c r="C85" s="457"/>
      <c r="D85" s="457"/>
      <c r="E85" s="458"/>
      <c r="F85" s="458"/>
      <c r="G85" s="458"/>
      <c r="H85" s="425"/>
      <c r="I85" s="425"/>
      <c r="J85" s="425"/>
      <c r="K85" s="425"/>
      <c r="L85" s="465"/>
      <c r="M85" s="465"/>
      <c r="N85" s="465"/>
      <c r="O85" s="465"/>
      <c r="P85" s="465"/>
      <c r="Q85" s="465"/>
      <c r="R85" s="465"/>
      <c r="S85" s="465"/>
      <c r="T85" s="465"/>
    </row>
    <row r="86" spans="1:20" s="466" customFormat="1" x14ac:dyDescent="0.3">
      <c r="A86" s="445"/>
      <c r="B86" s="457"/>
      <c r="C86" s="457"/>
      <c r="D86" s="457"/>
      <c r="E86" s="458"/>
      <c r="F86" s="458"/>
      <c r="G86" s="458"/>
      <c r="H86" s="425"/>
      <c r="I86" s="425"/>
      <c r="J86" s="425"/>
      <c r="K86" s="425"/>
      <c r="L86" s="465"/>
      <c r="M86" s="465"/>
      <c r="N86" s="465"/>
      <c r="O86" s="465"/>
      <c r="P86" s="465"/>
      <c r="Q86" s="465"/>
      <c r="R86" s="465"/>
      <c r="S86" s="465"/>
      <c r="T86" s="465"/>
    </row>
    <row r="87" spans="1:20" s="466" customFormat="1" x14ac:dyDescent="0.3">
      <c r="A87" s="445"/>
      <c r="B87" s="457"/>
      <c r="C87" s="457"/>
      <c r="D87" s="457"/>
      <c r="E87" s="458"/>
      <c r="F87" s="458"/>
      <c r="G87" s="458"/>
      <c r="H87" s="425"/>
      <c r="I87" s="425"/>
      <c r="J87" s="425"/>
      <c r="K87" s="425"/>
      <c r="L87" s="465"/>
      <c r="M87" s="465"/>
      <c r="N87" s="465"/>
      <c r="O87" s="465"/>
      <c r="P87" s="465"/>
      <c r="Q87" s="465"/>
      <c r="R87" s="465"/>
      <c r="S87" s="465"/>
      <c r="T87" s="465"/>
    </row>
    <row r="88" spans="1:20" s="466" customFormat="1" x14ac:dyDescent="0.3">
      <c r="A88" s="445"/>
      <c r="B88" s="457"/>
      <c r="C88" s="457"/>
      <c r="D88" s="457"/>
      <c r="E88" s="458"/>
      <c r="F88" s="458"/>
      <c r="G88" s="458"/>
      <c r="H88" s="425"/>
      <c r="I88" s="425"/>
      <c r="J88" s="425"/>
      <c r="K88" s="425"/>
      <c r="L88" s="465"/>
      <c r="M88" s="465"/>
      <c r="N88" s="465"/>
      <c r="O88" s="465"/>
      <c r="P88" s="465"/>
      <c r="Q88" s="465"/>
      <c r="R88" s="465"/>
      <c r="S88" s="465"/>
      <c r="T88" s="465"/>
    </row>
    <row r="89" spans="1:20" s="466" customFormat="1" x14ac:dyDescent="0.3">
      <c r="A89" s="445"/>
      <c r="B89" s="457"/>
      <c r="C89" s="457"/>
      <c r="D89" s="457"/>
      <c r="E89" s="458"/>
      <c r="F89" s="458"/>
      <c r="G89" s="458"/>
      <c r="H89" s="425"/>
      <c r="I89" s="425"/>
      <c r="J89" s="425"/>
      <c r="K89" s="425"/>
      <c r="L89" s="465"/>
      <c r="M89" s="465"/>
      <c r="N89" s="465"/>
      <c r="O89" s="465"/>
      <c r="P89" s="465"/>
      <c r="Q89" s="465"/>
      <c r="R89" s="465"/>
      <c r="S89" s="465"/>
      <c r="T89" s="465"/>
    </row>
    <row r="90" spans="1:20" s="466" customFormat="1" x14ac:dyDescent="0.3">
      <c r="A90" s="445"/>
      <c r="B90" s="457"/>
      <c r="C90" s="457"/>
      <c r="D90" s="457"/>
      <c r="E90" s="458"/>
      <c r="F90" s="458"/>
      <c r="G90" s="458"/>
      <c r="H90" s="425"/>
      <c r="I90" s="425"/>
      <c r="J90" s="425"/>
      <c r="K90" s="425"/>
      <c r="L90" s="465"/>
      <c r="M90" s="465"/>
      <c r="N90" s="465"/>
      <c r="O90" s="465"/>
      <c r="P90" s="465"/>
      <c r="Q90" s="465"/>
      <c r="R90" s="465"/>
      <c r="S90" s="465"/>
      <c r="T90" s="465"/>
    </row>
    <row r="91" spans="1:20" s="466" customFormat="1" x14ac:dyDescent="0.3">
      <c r="A91" s="445"/>
      <c r="B91" s="457"/>
      <c r="C91" s="457"/>
      <c r="D91" s="457"/>
      <c r="E91" s="458"/>
      <c r="F91" s="458"/>
      <c r="G91" s="458"/>
      <c r="H91" s="425"/>
      <c r="I91" s="425"/>
      <c r="J91" s="425"/>
      <c r="K91" s="425"/>
      <c r="L91" s="465"/>
      <c r="M91" s="465"/>
      <c r="N91" s="465"/>
      <c r="O91" s="465"/>
      <c r="P91" s="465"/>
      <c r="Q91" s="465"/>
      <c r="R91" s="465"/>
      <c r="S91" s="465"/>
      <c r="T91" s="465"/>
    </row>
    <row r="92" spans="1:20" s="466" customFormat="1" x14ac:dyDescent="0.3">
      <c r="A92" s="445"/>
      <c r="B92" s="457"/>
      <c r="C92" s="457"/>
      <c r="D92" s="457"/>
      <c r="E92" s="458"/>
      <c r="F92" s="458"/>
      <c r="G92" s="458"/>
      <c r="H92" s="425"/>
      <c r="I92" s="425"/>
      <c r="J92" s="425"/>
      <c r="K92" s="425"/>
      <c r="L92" s="465"/>
      <c r="M92" s="465"/>
      <c r="N92" s="465"/>
      <c r="O92" s="465"/>
      <c r="P92" s="465"/>
      <c r="Q92" s="465"/>
      <c r="R92" s="465"/>
      <c r="S92" s="465"/>
      <c r="T92" s="465"/>
    </row>
    <row r="93" spans="1:20" s="466" customFormat="1" x14ac:dyDescent="0.3">
      <c r="A93" s="445"/>
      <c r="B93" s="457"/>
      <c r="C93" s="457"/>
      <c r="D93" s="457"/>
      <c r="E93" s="458"/>
      <c r="F93" s="458"/>
      <c r="G93" s="458"/>
      <c r="H93" s="425"/>
      <c r="I93" s="425"/>
      <c r="J93" s="425"/>
      <c r="K93" s="425"/>
      <c r="L93" s="465"/>
      <c r="M93" s="465"/>
      <c r="N93" s="465"/>
      <c r="O93" s="465"/>
      <c r="P93" s="465"/>
      <c r="Q93" s="465"/>
      <c r="R93" s="465"/>
      <c r="S93" s="465"/>
      <c r="T93" s="465"/>
    </row>
    <row r="94" spans="1:20" s="466" customFormat="1" x14ac:dyDescent="0.3">
      <c r="A94" s="445"/>
      <c r="B94" s="457"/>
      <c r="C94" s="457"/>
      <c r="D94" s="457"/>
      <c r="E94" s="458"/>
      <c r="F94" s="458"/>
      <c r="G94" s="458"/>
      <c r="H94" s="425"/>
      <c r="I94" s="425"/>
      <c r="J94" s="425"/>
      <c r="K94" s="425"/>
      <c r="L94" s="465"/>
      <c r="M94" s="465"/>
      <c r="N94" s="465"/>
      <c r="O94" s="465"/>
      <c r="P94" s="465"/>
      <c r="Q94" s="465"/>
      <c r="R94" s="465"/>
      <c r="S94" s="465"/>
      <c r="T94" s="465"/>
    </row>
    <row r="95" spans="1:20" s="466" customFormat="1" x14ac:dyDescent="0.3">
      <c r="A95" s="445"/>
      <c r="B95" s="457"/>
      <c r="C95" s="457"/>
      <c r="D95" s="457"/>
      <c r="E95" s="458"/>
      <c r="F95" s="458"/>
      <c r="G95" s="458"/>
      <c r="H95" s="425"/>
      <c r="I95" s="425"/>
      <c r="J95" s="425"/>
      <c r="K95" s="425"/>
      <c r="L95" s="465"/>
      <c r="M95" s="465"/>
      <c r="N95" s="465"/>
      <c r="O95" s="465"/>
      <c r="P95" s="465"/>
      <c r="Q95" s="465"/>
      <c r="R95" s="465"/>
      <c r="S95" s="465"/>
      <c r="T95" s="465"/>
    </row>
    <row r="96" spans="1:20" s="466" customFormat="1" x14ac:dyDescent="0.3">
      <c r="A96" s="445"/>
      <c r="B96" s="457"/>
      <c r="C96" s="457"/>
      <c r="D96" s="457"/>
      <c r="E96" s="458"/>
      <c r="F96" s="458"/>
      <c r="G96" s="458"/>
      <c r="H96" s="425"/>
      <c r="I96" s="425"/>
      <c r="J96" s="425"/>
      <c r="K96" s="425"/>
      <c r="L96" s="465"/>
      <c r="M96" s="465"/>
      <c r="N96" s="465"/>
      <c r="O96" s="465"/>
      <c r="P96" s="465"/>
      <c r="Q96" s="465"/>
      <c r="R96" s="465"/>
      <c r="S96" s="465"/>
      <c r="T96" s="465"/>
    </row>
    <row r="97" spans="1:20" s="466" customFormat="1" x14ac:dyDescent="0.3">
      <c r="A97" s="445"/>
      <c r="B97" s="457"/>
      <c r="C97" s="457"/>
      <c r="D97" s="457"/>
      <c r="E97" s="458"/>
      <c r="F97" s="458"/>
      <c r="G97" s="458"/>
      <c r="H97" s="425"/>
      <c r="I97" s="425"/>
      <c r="J97" s="425"/>
      <c r="K97" s="425"/>
      <c r="L97" s="465"/>
      <c r="M97" s="465"/>
      <c r="N97" s="465"/>
      <c r="O97" s="465"/>
      <c r="P97" s="465"/>
      <c r="Q97" s="465"/>
      <c r="R97" s="465"/>
      <c r="S97" s="465"/>
      <c r="T97" s="465"/>
    </row>
    <row r="98" spans="1:20" s="466" customFormat="1" x14ac:dyDescent="0.3">
      <c r="A98" s="445"/>
      <c r="B98" s="457"/>
      <c r="C98" s="457"/>
      <c r="D98" s="457"/>
      <c r="E98" s="458"/>
      <c r="F98" s="458"/>
      <c r="G98" s="458"/>
      <c r="H98" s="425"/>
      <c r="I98" s="425"/>
      <c r="J98" s="425"/>
      <c r="K98" s="425"/>
      <c r="L98" s="465"/>
      <c r="M98" s="465"/>
      <c r="N98" s="465"/>
      <c r="O98" s="465"/>
      <c r="P98" s="465"/>
      <c r="Q98" s="465"/>
      <c r="R98" s="465"/>
      <c r="S98" s="465"/>
      <c r="T98" s="465"/>
    </row>
    <row r="99" spans="1:20" s="466" customFormat="1" x14ac:dyDescent="0.3">
      <c r="A99" s="445"/>
      <c r="B99" s="457"/>
      <c r="C99" s="457"/>
      <c r="D99" s="457"/>
      <c r="E99" s="458"/>
      <c r="F99" s="458"/>
      <c r="G99" s="458"/>
      <c r="H99" s="425"/>
      <c r="I99" s="425"/>
      <c r="J99" s="425"/>
      <c r="K99" s="425"/>
      <c r="L99" s="465"/>
      <c r="M99" s="465"/>
      <c r="N99" s="465"/>
      <c r="O99" s="465"/>
      <c r="P99" s="465"/>
      <c r="Q99" s="465"/>
      <c r="R99" s="465"/>
      <c r="S99" s="465"/>
      <c r="T99" s="465"/>
    </row>
    <row r="100" spans="1:20" s="466" customFormat="1" x14ac:dyDescent="0.3">
      <c r="A100" s="445"/>
      <c r="B100" s="457"/>
      <c r="C100" s="457"/>
      <c r="D100" s="457"/>
      <c r="E100" s="458"/>
      <c r="F100" s="458"/>
      <c r="G100" s="458"/>
      <c r="H100" s="425"/>
      <c r="I100" s="425"/>
      <c r="J100" s="425"/>
      <c r="K100" s="425"/>
      <c r="L100" s="465"/>
      <c r="M100" s="465"/>
      <c r="N100" s="465"/>
      <c r="O100" s="465"/>
      <c r="P100" s="465"/>
      <c r="Q100" s="465"/>
      <c r="R100" s="465"/>
      <c r="S100" s="465"/>
      <c r="T100" s="465"/>
    </row>
    <row r="101" spans="1:20" s="466" customFormat="1" x14ac:dyDescent="0.3">
      <c r="A101" s="445"/>
      <c r="B101" s="457"/>
      <c r="C101" s="457"/>
      <c r="D101" s="457"/>
      <c r="E101" s="458"/>
      <c r="F101" s="458"/>
      <c r="G101" s="458"/>
      <c r="H101" s="425"/>
      <c r="I101" s="425"/>
      <c r="J101" s="425"/>
      <c r="K101" s="425"/>
      <c r="L101" s="465"/>
      <c r="M101" s="465"/>
      <c r="N101" s="465"/>
      <c r="O101" s="465"/>
      <c r="P101" s="465"/>
      <c r="Q101" s="465"/>
      <c r="R101" s="465"/>
      <c r="S101" s="465"/>
      <c r="T101" s="465"/>
    </row>
    <row r="102" spans="1:20" s="466" customFormat="1" x14ac:dyDescent="0.3">
      <c r="A102" s="445"/>
      <c r="B102" s="457"/>
      <c r="C102" s="457"/>
      <c r="D102" s="457"/>
      <c r="E102" s="458"/>
      <c r="F102" s="458"/>
      <c r="G102" s="458"/>
      <c r="H102" s="425"/>
      <c r="I102" s="425"/>
      <c r="J102" s="425"/>
      <c r="K102" s="425"/>
      <c r="L102" s="465"/>
      <c r="M102" s="465"/>
      <c r="N102" s="465"/>
      <c r="O102" s="465"/>
      <c r="P102" s="465"/>
      <c r="Q102" s="465"/>
      <c r="R102" s="465"/>
      <c r="S102" s="465"/>
      <c r="T102" s="465"/>
    </row>
    <row r="103" spans="1:20" s="466" customFormat="1" x14ac:dyDescent="0.3">
      <c r="A103" s="445"/>
      <c r="B103" s="457"/>
      <c r="C103" s="457"/>
      <c r="D103" s="457"/>
      <c r="E103" s="458"/>
      <c r="F103" s="458"/>
      <c r="G103" s="458"/>
      <c r="H103" s="425"/>
      <c r="I103" s="425"/>
      <c r="J103" s="425"/>
      <c r="K103" s="425"/>
      <c r="L103" s="465"/>
      <c r="M103" s="465"/>
      <c r="N103" s="465"/>
      <c r="O103" s="465"/>
      <c r="P103" s="465"/>
      <c r="Q103" s="465"/>
      <c r="R103" s="465"/>
      <c r="S103" s="465"/>
      <c r="T103" s="465"/>
    </row>
    <row r="104" spans="1:20" s="466" customFormat="1" x14ac:dyDescent="0.3">
      <c r="A104" s="445"/>
      <c r="B104" s="457"/>
      <c r="C104" s="457"/>
      <c r="D104" s="457"/>
      <c r="E104" s="458"/>
      <c r="F104" s="458"/>
      <c r="G104" s="458"/>
      <c r="H104" s="425"/>
      <c r="I104" s="425"/>
      <c r="J104" s="425"/>
      <c r="K104" s="425"/>
      <c r="L104" s="465"/>
      <c r="M104" s="465"/>
      <c r="N104" s="465"/>
      <c r="O104" s="465"/>
      <c r="P104" s="465"/>
      <c r="Q104" s="465"/>
      <c r="R104" s="465"/>
      <c r="S104" s="465"/>
      <c r="T104" s="465"/>
    </row>
    <row r="105" spans="1:20" s="466" customFormat="1" x14ac:dyDescent="0.3">
      <c r="A105" s="445"/>
      <c r="B105" s="457"/>
      <c r="C105" s="457"/>
      <c r="D105" s="457"/>
      <c r="E105" s="458"/>
      <c r="F105" s="458"/>
      <c r="G105" s="458"/>
      <c r="H105" s="425"/>
      <c r="I105" s="425"/>
      <c r="J105" s="425"/>
      <c r="K105" s="425"/>
      <c r="L105" s="465"/>
      <c r="M105" s="465"/>
      <c r="N105" s="465"/>
      <c r="O105" s="465"/>
      <c r="P105" s="465"/>
      <c r="Q105" s="465"/>
      <c r="R105" s="465"/>
      <c r="S105" s="465"/>
      <c r="T105" s="465"/>
    </row>
    <row r="106" spans="1:20" s="466" customFormat="1" x14ac:dyDescent="0.3">
      <c r="A106" s="445"/>
      <c r="B106" s="457"/>
      <c r="C106" s="457"/>
      <c r="D106" s="457"/>
      <c r="E106" s="458"/>
      <c r="F106" s="458"/>
      <c r="G106" s="458"/>
      <c r="H106" s="425"/>
      <c r="I106" s="425"/>
      <c r="J106" s="425"/>
      <c r="K106" s="425"/>
      <c r="L106" s="465"/>
      <c r="M106" s="465"/>
      <c r="N106" s="465"/>
      <c r="O106" s="465"/>
      <c r="P106" s="465"/>
      <c r="Q106" s="465"/>
      <c r="R106" s="465"/>
      <c r="S106" s="465"/>
      <c r="T106" s="465"/>
    </row>
    <row r="107" spans="1:20" s="466" customFormat="1" x14ac:dyDescent="0.3">
      <c r="A107" s="445"/>
      <c r="B107" s="457"/>
      <c r="C107" s="457"/>
      <c r="D107" s="457"/>
      <c r="E107" s="458"/>
      <c r="F107" s="458"/>
      <c r="G107" s="458"/>
      <c r="H107" s="425"/>
      <c r="I107" s="425"/>
      <c r="J107" s="425"/>
      <c r="K107" s="425"/>
      <c r="L107" s="465"/>
      <c r="M107" s="465"/>
      <c r="N107" s="465"/>
      <c r="O107" s="465"/>
      <c r="P107" s="465"/>
      <c r="Q107" s="465"/>
      <c r="R107" s="465"/>
      <c r="S107" s="465"/>
      <c r="T107" s="465"/>
    </row>
    <row r="108" spans="1:20" s="466" customFormat="1" x14ac:dyDescent="0.3">
      <c r="A108" s="445"/>
      <c r="B108" s="457"/>
      <c r="C108" s="457"/>
      <c r="D108" s="457"/>
      <c r="E108" s="458"/>
      <c r="F108" s="458"/>
      <c r="G108" s="458"/>
      <c r="H108" s="425"/>
      <c r="I108" s="425"/>
      <c r="J108" s="425"/>
      <c r="K108" s="425"/>
      <c r="L108" s="465"/>
      <c r="M108" s="465"/>
      <c r="N108" s="465"/>
      <c r="O108" s="465"/>
      <c r="P108" s="465"/>
      <c r="Q108" s="465"/>
      <c r="R108" s="465"/>
      <c r="S108" s="465"/>
      <c r="T108" s="465"/>
    </row>
    <row r="109" spans="1:20" s="466" customFormat="1" x14ac:dyDescent="0.3">
      <c r="A109" s="445"/>
      <c r="B109" s="457"/>
      <c r="C109" s="457"/>
      <c r="D109" s="457"/>
      <c r="E109" s="458"/>
      <c r="F109" s="458"/>
      <c r="G109" s="458"/>
      <c r="H109" s="425"/>
      <c r="I109" s="425"/>
      <c r="J109" s="425"/>
      <c r="K109" s="425"/>
      <c r="L109" s="465"/>
      <c r="M109" s="465"/>
      <c r="N109" s="465"/>
      <c r="O109" s="465"/>
      <c r="P109" s="465"/>
      <c r="Q109" s="465"/>
      <c r="R109" s="465"/>
      <c r="S109" s="465"/>
      <c r="T109" s="465"/>
    </row>
    <row r="110" spans="1:20" s="466" customFormat="1" x14ac:dyDescent="0.3">
      <c r="A110" s="445"/>
      <c r="B110" s="457"/>
      <c r="C110" s="457"/>
      <c r="D110" s="457"/>
      <c r="E110" s="458"/>
      <c r="F110" s="458"/>
      <c r="G110" s="458"/>
      <c r="H110" s="425"/>
      <c r="I110" s="425"/>
      <c r="J110" s="425"/>
      <c r="K110" s="425"/>
      <c r="L110" s="465"/>
      <c r="M110" s="465"/>
      <c r="N110" s="465"/>
      <c r="O110" s="465"/>
      <c r="P110" s="465"/>
      <c r="Q110" s="465"/>
      <c r="R110" s="465"/>
      <c r="S110" s="465"/>
      <c r="T110" s="465"/>
    </row>
    <row r="111" spans="1:20" s="466" customFormat="1" x14ac:dyDescent="0.3">
      <c r="A111" s="445"/>
      <c r="B111" s="457"/>
      <c r="C111" s="457"/>
      <c r="D111" s="457"/>
      <c r="E111" s="458"/>
      <c r="F111" s="458"/>
      <c r="G111" s="458"/>
      <c r="H111" s="425"/>
      <c r="I111" s="425"/>
      <c r="J111" s="425"/>
      <c r="K111" s="425"/>
      <c r="L111" s="465"/>
      <c r="M111" s="465"/>
      <c r="N111" s="465"/>
      <c r="O111" s="465"/>
      <c r="P111" s="465"/>
      <c r="Q111" s="465"/>
      <c r="R111" s="465"/>
      <c r="S111" s="465"/>
      <c r="T111" s="465"/>
    </row>
    <row r="112" spans="1:20" s="466" customFormat="1" x14ac:dyDescent="0.3">
      <c r="A112" s="445"/>
      <c r="B112" s="457"/>
      <c r="C112" s="457"/>
      <c r="D112" s="457"/>
      <c r="E112" s="458"/>
      <c r="F112" s="458"/>
      <c r="G112" s="458"/>
      <c r="H112" s="425"/>
      <c r="I112" s="425"/>
      <c r="J112" s="425"/>
      <c r="K112" s="425"/>
      <c r="L112" s="465"/>
      <c r="M112" s="465"/>
      <c r="N112" s="465"/>
      <c r="O112" s="465"/>
      <c r="P112" s="465"/>
      <c r="Q112" s="465"/>
      <c r="R112" s="465"/>
      <c r="S112" s="465"/>
      <c r="T112" s="465"/>
    </row>
    <row r="113" spans="1:20" s="466" customFormat="1" x14ac:dyDescent="0.3">
      <c r="A113" s="445"/>
      <c r="B113" s="457"/>
      <c r="C113" s="457"/>
      <c r="D113" s="457"/>
      <c r="E113" s="458"/>
      <c r="F113" s="458"/>
      <c r="G113" s="458"/>
      <c r="H113" s="425"/>
      <c r="I113" s="425"/>
      <c r="J113" s="425"/>
      <c r="K113" s="425"/>
      <c r="L113" s="465"/>
      <c r="M113" s="465"/>
      <c r="N113" s="465"/>
      <c r="O113" s="465"/>
      <c r="P113" s="465"/>
      <c r="Q113" s="465"/>
      <c r="R113" s="465"/>
      <c r="S113" s="465"/>
      <c r="T113" s="465"/>
    </row>
    <row r="114" spans="1:20" s="466" customFormat="1" x14ac:dyDescent="0.3">
      <c r="A114" s="445"/>
      <c r="B114" s="457"/>
      <c r="C114" s="457"/>
      <c r="D114" s="457"/>
      <c r="E114" s="458"/>
      <c r="F114" s="458"/>
      <c r="G114" s="458"/>
      <c r="H114" s="425"/>
      <c r="I114" s="425"/>
      <c r="J114" s="425"/>
      <c r="K114" s="425"/>
      <c r="L114" s="465"/>
      <c r="M114" s="465"/>
      <c r="N114" s="465"/>
      <c r="O114" s="465"/>
      <c r="P114" s="465"/>
      <c r="Q114" s="465"/>
      <c r="R114" s="465"/>
      <c r="S114" s="465"/>
      <c r="T114" s="465"/>
    </row>
    <row r="115" spans="1:20" s="466" customFormat="1" x14ac:dyDescent="0.3">
      <c r="A115" s="445"/>
      <c r="B115" s="457"/>
      <c r="C115" s="457"/>
      <c r="D115" s="457"/>
      <c r="E115" s="458"/>
      <c r="F115" s="458"/>
      <c r="G115" s="458"/>
      <c r="H115" s="425"/>
      <c r="I115" s="425"/>
      <c r="J115" s="425"/>
      <c r="K115" s="425"/>
      <c r="L115" s="465"/>
      <c r="M115" s="465"/>
      <c r="N115" s="465"/>
      <c r="O115" s="465"/>
      <c r="P115" s="465"/>
      <c r="Q115" s="465"/>
      <c r="R115" s="465"/>
      <c r="S115" s="465"/>
      <c r="T115" s="465"/>
    </row>
    <row r="116" spans="1:20" s="466" customFormat="1" x14ac:dyDescent="0.3">
      <c r="A116" s="445"/>
      <c r="B116" s="457"/>
      <c r="C116" s="457"/>
      <c r="D116" s="457"/>
      <c r="E116" s="458"/>
      <c r="F116" s="458"/>
      <c r="G116" s="458"/>
      <c r="H116" s="425"/>
      <c r="I116" s="425"/>
      <c r="J116" s="425"/>
      <c r="K116" s="425"/>
      <c r="L116" s="465"/>
      <c r="M116" s="465"/>
      <c r="N116" s="465"/>
      <c r="O116" s="465"/>
      <c r="P116" s="465"/>
      <c r="Q116" s="465"/>
      <c r="R116" s="465"/>
      <c r="S116" s="465"/>
      <c r="T116" s="465"/>
    </row>
    <row r="117" spans="1:20" s="466" customFormat="1" x14ac:dyDescent="0.3">
      <c r="A117" s="445"/>
      <c r="B117" s="457"/>
      <c r="C117" s="457"/>
      <c r="D117" s="457"/>
      <c r="E117" s="458"/>
      <c r="F117" s="458"/>
      <c r="G117" s="458"/>
      <c r="H117" s="425"/>
      <c r="I117" s="425"/>
      <c r="J117" s="425"/>
      <c r="K117" s="425"/>
      <c r="L117" s="465"/>
      <c r="M117" s="465"/>
      <c r="N117" s="465"/>
      <c r="O117" s="465"/>
      <c r="P117" s="465"/>
      <c r="Q117" s="465"/>
      <c r="R117" s="465"/>
      <c r="S117" s="465"/>
      <c r="T117" s="465"/>
    </row>
    <row r="118" spans="1:20" s="466" customFormat="1" x14ac:dyDescent="0.3">
      <c r="A118" s="445"/>
      <c r="B118" s="457"/>
      <c r="C118" s="457"/>
      <c r="D118" s="457"/>
      <c r="E118" s="458"/>
      <c r="F118" s="458"/>
      <c r="G118" s="458"/>
      <c r="H118" s="425"/>
      <c r="I118" s="425"/>
      <c r="J118" s="425"/>
      <c r="K118" s="425"/>
      <c r="L118" s="465"/>
      <c r="M118" s="465"/>
      <c r="N118" s="465"/>
      <c r="O118" s="465"/>
      <c r="P118" s="465"/>
      <c r="Q118" s="465"/>
      <c r="R118" s="465"/>
      <c r="S118" s="465"/>
      <c r="T118" s="465"/>
    </row>
    <row r="119" spans="1:20" s="466" customFormat="1" x14ac:dyDescent="0.3">
      <c r="A119" s="445"/>
      <c r="B119" s="457"/>
      <c r="C119" s="457"/>
      <c r="D119" s="457"/>
      <c r="E119" s="458"/>
      <c r="F119" s="458"/>
      <c r="G119" s="458"/>
      <c r="H119" s="425"/>
      <c r="I119" s="425"/>
      <c r="J119" s="425"/>
      <c r="K119" s="425"/>
      <c r="L119" s="465"/>
      <c r="M119" s="465"/>
      <c r="N119" s="465"/>
      <c r="O119" s="465"/>
      <c r="P119" s="465"/>
      <c r="Q119" s="465"/>
      <c r="R119" s="465"/>
      <c r="S119" s="465"/>
      <c r="T119" s="465"/>
    </row>
    <row r="120" spans="1:20" s="466" customFormat="1" x14ac:dyDescent="0.3">
      <c r="A120" s="445"/>
      <c r="B120" s="457"/>
      <c r="C120" s="457"/>
      <c r="D120" s="457"/>
      <c r="E120" s="458"/>
      <c r="F120" s="458"/>
      <c r="G120" s="458"/>
      <c r="H120" s="425"/>
      <c r="I120" s="425"/>
      <c r="J120" s="425"/>
      <c r="K120" s="425"/>
      <c r="L120" s="465"/>
      <c r="M120" s="465"/>
      <c r="N120" s="465"/>
      <c r="O120" s="465"/>
      <c r="P120" s="465"/>
      <c r="Q120" s="465"/>
      <c r="R120" s="465"/>
      <c r="S120" s="465"/>
      <c r="T120" s="465"/>
    </row>
    <row r="121" spans="1:20" s="466" customFormat="1" x14ac:dyDescent="0.3">
      <c r="A121" s="445"/>
      <c r="B121" s="457"/>
      <c r="C121" s="457"/>
      <c r="D121" s="457"/>
      <c r="E121" s="458"/>
      <c r="F121" s="458"/>
      <c r="G121" s="458"/>
      <c r="H121" s="425"/>
      <c r="I121" s="425"/>
      <c r="J121" s="425"/>
      <c r="K121" s="425"/>
      <c r="L121" s="465"/>
      <c r="M121" s="465"/>
      <c r="N121" s="465"/>
      <c r="O121" s="465"/>
      <c r="P121" s="465"/>
      <c r="Q121" s="465"/>
      <c r="R121" s="465"/>
      <c r="S121" s="465"/>
      <c r="T121" s="465"/>
    </row>
    <row r="122" spans="1:20" s="466" customFormat="1" x14ac:dyDescent="0.3">
      <c r="A122" s="445"/>
      <c r="B122" s="457"/>
      <c r="C122" s="457"/>
      <c r="D122" s="457"/>
      <c r="E122" s="458"/>
      <c r="F122" s="458"/>
      <c r="G122" s="458"/>
      <c r="H122" s="425"/>
      <c r="I122" s="425"/>
      <c r="J122" s="425"/>
      <c r="K122" s="425"/>
      <c r="L122" s="465"/>
      <c r="M122" s="465"/>
      <c r="N122" s="465"/>
      <c r="O122" s="465"/>
      <c r="P122" s="465"/>
      <c r="Q122" s="465"/>
      <c r="R122" s="465"/>
      <c r="S122" s="465"/>
      <c r="T122" s="465"/>
    </row>
    <row r="123" spans="1:20" s="466" customFormat="1" x14ac:dyDescent="0.3">
      <c r="A123" s="445"/>
      <c r="B123" s="457"/>
      <c r="C123" s="457"/>
      <c r="D123" s="457"/>
      <c r="E123" s="458"/>
      <c r="F123" s="458"/>
      <c r="G123" s="458"/>
      <c r="H123" s="425"/>
      <c r="I123" s="425"/>
      <c r="J123" s="425"/>
      <c r="K123" s="425"/>
      <c r="L123" s="465"/>
      <c r="M123" s="465"/>
      <c r="N123" s="465"/>
      <c r="O123" s="465"/>
      <c r="P123" s="465"/>
      <c r="Q123" s="465"/>
      <c r="R123" s="465"/>
      <c r="S123" s="465"/>
      <c r="T123" s="465"/>
    </row>
    <row r="124" spans="1:20" s="466" customFormat="1" x14ac:dyDescent="0.3">
      <c r="A124" s="445"/>
      <c r="B124" s="457"/>
      <c r="C124" s="457"/>
      <c r="D124" s="457"/>
      <c r="E124" s="458"/>
      <c r="F124" s="458"/>
      <c r="G124" s="458"/>
      <c r="H124" s="425"/>
      <c r="I124" s="425"/>
      <c r="J124" s="425"/>
      <c r="K124" s="425"/>
      <c r="L124" s="465"/>
      <c r="M124" s="465"/>
      <c r="N124" s="465"/>
      <c r="O124" s="465"/>
      <c r="P124" s="465"/>
      <c r="Q124" s="465"/>
      <c r="R124" s="465"/>
      <c r="S124" s="465"/>
      <c r="T124" s="465"/>
    </row>
    <row r="125" spans="1:20" s="466" customFormat="1" x14ac:dyDescent="0.3">
      <c r="A125" s="445"/>
      <c r="B125" s="457"/>
      <c r="C125" s="457"/>
      <c r="D125" s="457"/>
      <c r="E125" s="458"/>
      <c r="F125" s="458"/>
      <c r="G125" s="458"/>
      <c r="H125" s="425"/>
      <c r="I125" s="425"/>
      <c r="J125" s="425"/>
      <c r="K125" s="425"/>
      <c r="L125" s="465"/>
      <c r="M125" s="465"/>
      <c r="N125" s="465"/>
      <c r="O125" s="465"/>
      <c r="P125" s="465"/>
      <c r="Q125" s="465"/>
      <c r="R125" s="465"/>
      <c r="S125" s="465"/>
      <c r="T125" s="465"/>
    </row>
    <row r="126" spans="1:20" s="466" customFormat="1" x14ac:dyDescent="0.3">
      <c r="A126" s="445"/>
      <c r="B126" s="457"/>
      <c r="C126" s="457"/>
      <c r="D126" s="457"/>
      <c r="E126" s="458"/>
      <c r="F126" s="458"/>
      <c r="G126" s="458"/>
      <c r="H126" s="425"/>
      <c r="I126" s="425"/>
      <c r="J126" s="425"/>
      <c r="K126" s="425"/>
      <c r="L126" s="465"/>
      <c r="M126" s="465"/>
      <c r="N126" s="465"/>
      <c r="O126" s="465"/>
      <c r="P126" s="465"/>
      <c r="Q126" s="465"/>
      <c r="R126" s="465"/>
      <c r="S126" s="465"/>
      <c r="T126" s="465"/>
    </row>
    <row r="127" spans="1:20" s="466" customFormat="1" x14ac:dyDescent="0.3">
      <c r="A127" s="445"/>
      <c r="B127" s="457"/>
      <c r="C127" s="457"/>
      <c r="D127" s="457"/>
      <c r="E127" s="458"/>
      <c r="F127" s="458"/>
      <c r="G127" s="458"/>
      <c r="H127" s="425"/>
      <c r="I127" s="425"/>
      <c r="J127" s="425"/>
      <c r="K127" s="425"/>
      <c r="L127" s="465"/>
      <c r="M127" s="465"/>
      <c r="N127" s="465"/>
      <c r="O127" s="465"/>
      <c r="P127" s="465"/>
      <c r="Q127" s="465"/>
      <c r="R127" s="465"/>
      <c r="S127" s="465"/>
      <c r="T127" s="465"/>
    </row>
    <row r="128" spans="1:20" s="466" customFormat="1" x14ac:dyDescent="0.3">
      <c r="A128" s="445"/>
      <c r="B128" s="457"/>
      <c r="C128" s="457"/>
      <c r="D128" s="457"/>
      <c r="E128" s="458"/>
      <c r="F128" s="458"/>
      <c r="G128" s="458"/>
      <c r="H128" s="425"/>
      <c r="I128" s="425"/>
      <c r="J128" s="425"/>
      <c r="K128" s="425"/>
      <c r="L128" s="465"/>
      <c r="M128" s="465"/>
      <c r="N128" s="465"/>
      <c r="O128" s="465"/>
      <c r="P128" s="465"/>
      <c r="Q128" s="465"/>
      <c r="R128" s="465"/>
      <c r="S128" s="465"/>
      <c r="T128" s="465"/>
    </row>
    <row r="129" spans="1:20" s="466" customFormat="1" x14ac:dyDescent="0.3">
      <c r="A129" s="445"/>
      <c r="B129" s="457"/>
      <c r="C129" s="457"/>
      <c r="D129" s="457"/>
      <c r="E129" s="458"/>
      <c r="F129" s="458"/>
      <c r="G129" s="458"/>
      <c r="H129" s="425"/>
      <c r="I129" s="425"/>
      <c r="J129" s="425"/>
      <c r="K129" s="425"/>
      <c r="L129" s="465"/>
      <c r="M129" s="465"/>
      <c r="N129" s="465"/>
      <c r="O129" s="465"/>
      <c r="P129" s="465"/>
      <c r="Q129" s="465"/>
      <c r="R129" s="465"/>
      <c r="S129" s="465"/>
      <c r="T129" s="465"/>
    </row>
    <row r="130" spans="1:20" s="466" customFormat="1" x14ac:dyDescent="0.3">
      <c r="A130" s="445"/>
      <c r="B130" s="457"/>
      <c r="C130" s="457"/>
      <c r="D130" s="457"/>
      <c r="E130" s="458"/>
      <c r="F130" s="458"/>
      <c r="G130" s="458"/>
      <c r="H130" s="425"/>
      <c r="I130" s="425"/>
      <c r="J130" s="425"/>
      <c r="K130" s="425"/>
      <c r="L130" s="465"/>
      <c r="M130" s="465"/>
      <c r="N130" s="465"/>
      <c r="O130" s="465"/>
      <c r="P130" s="465"/>
      <c r="Q130" s="465"/>
      <c r="R130" s="465"/>
      <c r="S130" s="465"/>
      <c r="T130" s="465"/>
    </row>
    <row r="131" spans="1:20" s="466" customFormat="1" x14ac:dyDescent="0.3">
      <c r="A131" s="445"/>
      <c r="B131" s="457"/>
      <c r="C131" s="457"/>
      <c r="D131" s="457"/>
      <c r="E131" s="458"/>
      <c r="F131" s="458"/>
      <c r="G131" s="458"/>
      <c r="H131" s="425"/>
      <c r="I131" s="425"/>
      <c r="J131" s="425"/>
      <c r="K131" s="425"/>
      <c r="L131" s="465"/>
      <c r="M131" s="465"/>
      <c r="N131" s="465"/>
      <c r="O131" s="465"/>
      <c r="P131" s="465"/>
      <c r="Q131" s="465"/>
      <c r="R131" s="465"/>
      <c r="S131" s="465"/>
      <c r="T131" s="465"/>
    </row>
    <row r="132" spans="1:20" s="466" customFormat="1" x14ac:dyDescent="0.3">
      <c r="A132" s="445"/>
      <c r="B132" s="457"/>
      <c r="C132" s="457"/>
      <c r="D132" s="457"/>
      <c r="E132" s="458"/>
      <c r="F132" s="458"/>
      <c r="G132" s="458"/>
      <c r="H132" s="425"/>
      <c r="I132" s="425"/>
      <c r="J132" s="425"/>
      <c r="K132" s="425"/>
      <c r="L132" s="465"/>
      <c r="M132" s="465"/>
      <c r="N132" s="465"/>
      <c r="O132" s="465"/>
      <c r="P132" s="465"/>
      <c r="Q132" s="465"/>
      <c r="R132" s="465"/>
      <c r="S132" s="465"/>
      <c r="T132" s="465"/>
    </row>
    <row r="133" spans="1:20" s="466" customFormat="1" x14ac:dyDescent="0.3">
      <c r="A133" s="445"/>
      <c r="B133" s="457"/>
      <c r="C133" s="457"/>
      <c r="D133" s="457"/>
      <c r="E133" s="458"/>
      <c r="F133" s="458"/>
      <c r="G133" s="458"/>
      <c r="H133" s="425"/>
      <c r="I133" s="425"/>
      <c r="J133" s="425"/>
      <c r="K133" s="425"/>
      <c r="L133" s="465"/>
      <c r="M133" s="465"/>
      <c r="N133" s="465"/>
      <c r="O133" s="465"/>
      <c r="P133" s="465"/>
      <c r="Q133" s="465"/>
      <c r="R133" s="465"/>
      <c r="S133" s="465"/>
      <c r="T133" s="465"/>
    </row>
    <row r="134" spans="1:20" s="466" customFormat="1" x14ac:dyDescent="0.3">
      <c r="A134" s="445"/>
      <c r="B134" s="457"/>
      <c r="C134" s="457"/>
      <c r="D134" s="457"/>
      <c r="E134" s="458"/>
      <c r="F134" s="458"/>
      <c r="G134" s="458"/>
      <c r="H134" s="425"/>
      <c r="I134" s="425"/>
      <c r="J134" s="425"/>
      <c r="K134" s="425"/>
      <c r="L134" s="465"/>
      <c r="M134" s="465"/>
      <c r="N134" s="465"/>
      <c r="O134" s="465"/>
      <c r="P134" s="465"/>
      <c r="Q134" s="465"/>
      <c r="R134" s="465"/>
      <c r="S134" s="465"/>
      <c r="T134" s="465"/>
    </row>
    <row r="135" spans="1:20" s="466" customFormat="1" x14ac:dyDescent="0.3">
      <c r="A135" s="445"/>
      <c r="B135" s="457"/>
      <c r="C135" s="457"/>
      <c r="D135" s="457"/>
      <c r="E135" s="458"/>
      <c r="F135" s="458"/>
      <c r="G135" s="458"/>
      <c r="H135" s="425"/>
      <c r="I135" s="425"/>
      <c r="J135" s="425"/>
      <c r="K135" s="425"/>
      <c r="L135" s="465"/>
      <c r="M135" s="465"/>
      <c r="N135" s="465"/>
      <c r="O135" s="465"/>
      <c r="P135" s="465"/>
      <c r="Q135" s="465"/>
      <c r="R135" s="465"/>
      <c r="S135" s="465"/>
      <c r="T135" s="465"/>
    </row>
    <row r="136" spans="1:20" s="466" customFormat="1" x14ac:dyDescent="0.3">
      <c r="A136" s="445"/>
      <c r="B136" s="457"/>
      <c r="C136" s="457"/>
      <c r="D136" s="457"/>
      <c r="E136" s="458"/>
      <c r="F136" s="458"/>
      <c r="G136" s="458"/>
      <c r="H136" s="425"/>
      <c r="I136" s="425"/>
      <c r="J136" s="425"/>
      <c r="K136" s="425"/>
      <c r="L136" s="465"/>
      <c r="M136" s="465"/>
      <c r="N136" s="465"/>
      <c r="O136" s="465"/>
      <c r="P136" s="465"/>
      <c r="Q136" s="465"/>
      <c r="R136" s="465"/>
      <c r="S136" s="465"/>
      <c r="T136" s="465"/>
    </row>
    <row r="137" spans="1:20" s="466" customFormat="1" x14ac:dyDescent="0.3">
      <c r="A137" s="445"/>
      <c r="B137" s="457"/>
      <c r="C137" s="457"/>
      <c r="D137" s="457"/>
      <c r="E137" s="458"/>
      <c r="F137" s="458"/>
      <c r="G137" s="458"/>
      <c r="H137" s="425"/>
      <c r="I137" s="425"/>
      <c r="J137" s="425"/>
      <c r="K137" s="425"/>
      <c r="L137" s="465"/>
      <c r="M137" s="465"/>
      <c r="N137" s="465"/>
      <c r="O137" s="465"/>
      <c r="P137" s="465"/>
      <c r="Q137" s="465"/>
      <c r="R137" s="465"/>
      <c r="S137" s="465"/>
      <c r="T137" s="465"/>
    </row>
    <row r="138" spans="1:20" s="466" customFormat="1" x14ac:dyDescent="0.3">
      <c r="A138" s="445"/>
      <c r="B138" s="457"/>
      <c r="C138" s="457"/>
      <c r="D138" s="457"/>
      <c r="E138" s="458"/>
      <c r="F138" s="458"/>
      <c r="G138" s="458"/>
      <c r="H138" s="425"/>
      <c r="I138" s="425"/>
      <c r="J138" s="425"/>
      <c r="K138" s="425"/>
      <c r="L138" s="465"/>
      <c r="M138" s="465"/>
      <c r="N138" s="465"/>
      <c r="O138" s="465"/>
      <c r="P138" s="465"/>
      <c r="Q138" s="465"/>
      <c r="R138" s="465"/>
      <c r="S138" s="465"/>
      <c r="T138" s="465"/>
    </row>
    <row r="139" spans="1:20" s="466" customFormat="1" x14ac:dyDescent="0.3">
      <c r="A139" s="445"/>
      <c r="B139" s="457"/>
      <c r="C139" s="457"/>
      <c r="D139" s="457"/>
      <c r="E139" s="458"/>
      <c r="F139" s="458"/>
      <c r="G139" s="458"/>
      <c r="H139" s="425"/>
      <c r="I139" s="425"/>
      <c r="J139" s="425"/>
      <c r="K139" s="425"/>
      <c r="L139" s="465"/>
      <c r="M139" s="465"/>
      <c r="N139" s="465"/>
      <c r="O139" s="465"/>
      <c r="P139" s="465"/>
      <c r="Q139" s="465"/>
      <c r="R139" s="465"/>
      <c r="S139" s="465"/>
      <c r="T139" s="465"/>
    </row>
    <row r="140" spans="1:20" s="466" customFormat="1" x14ac:dyDescent="0.3">
      <c r="A140" s="445"/>
      <c r="B140" s="457"/>
      <c r="C140" s="457"/>
      <c r="D140" s="457"/>
      <c r="E140" s="458"/>
      <c r="F140" s="458"/>
      <c r="G140" s="458"/>
      <c r="H140" s="425"/>
      <c r="I140" s="425"/>
      <c r="J140" s="425"/>
      <c r="K140" s="425"/>
      <c r="L140" s="465"/>
      <c r="M140" s="465"/>
      <c r="N140" s="465"/>
      <c r="O140" s="465"/>
      <c r="P140" s="465"/>
      <c r="Q140" s="465"/>
      <c r="R140" s="465"/>
      <c r="S140" s="465"/>
      <c r="T140" s="465"/>
    </row>
    <row r="141" spans="1:20" s="466" customFormat="1" x14ac:dyDescent="0.3">
      <c r="A141" s="445"/>
      <c r="B141" s="457"/>
      <c r="C141" s="457"/>
      <c r="D141" s="457"/>
      <c r="E141" s="458"/>
      <c r="F141" s="458"/>
      <c r="G141" s="458"/>
      <c r="H141" s="425"/>
      <c r="I141" s="425"/>
      <c r="J141" s="425"/>
      <c r="K141" s="425"/>
      <c r="L141" s="465"/>
      <c r="M141" s="465"/>
      <c r="N141" s="465"/>
      <c r="O141" s="465"/>
      <c r="P141" s="465"/>
      <c r="Q141" s="465"/>
      <c r="R141" s="465"/>
      <c r="S141" s="465"/>
      <c r="T141" s="465"/>
    </row>
    <row r="142" spans="1:20" s="466" customFormat="1" x14ac:dyDescent="0.3">
      <c r="A142" s="445"/>
      <c r="B142" s="457"/>
      <c r="C142" s="457"/>
      <c r="D142" s="457"/>
      <c r="E142" s="458"/>
      <c r="F142" s="458"/>
      <c r="G142" s="458"/>
      <c r="H142" s="425"/>
      <c r="I142" s="425"/>
      <c r="J142" s="425"/>
      <c r="K142" s="425"/>
      <c r="L142" s="465"/>
      <c r="M142" s="465"/>
      <c r="N142" s="465"/>
      <c r="O142" s="465"/>
      <c r="P142" s="465"/>
      <c r="Q142" s="465"/>
      <c r="R142" s="465"/>
      <c r="S142" s="465"/>
      <c r="T142" s="465"/>
    </row>
    <row r="143" spans="1:20" s="466" customFormat="1" x14ac:dyDescent="0.3">
      <c r="A143" s="445"/>
      <c r="B143" s="457"/>
      <c r="C143" s="457"/>
      <c r="D143" s="457"/>
      <c r="E143" s="458"/>
      <c r="F143" s="458"/>
      <c r="G143" s="458"/>
      <c r="H143" s="425"/>
      <c r="I143" s="425"/>
      <c r="J143" s="425"/>
      <c r="K143" s="425"/>
      <c r="L143" s="465"/>
      <c r="M143" s="465"/>
      <c r="N143" s="465"/>
      <c r="O143" s="465"/>
      <c r="P143" s="465"/>
      <c r="Q143" s="465"/>
      <c r="R143" s="465"/>
      <c r="S143" s="465"/>
      <c r="T143" s="465"/>
    </row>
    <row r="144" spans="1:20" s="466" customFormat="1" x14ac:dyDescent="0.3">
      <c r="A144" s="445"/>
      <c r="B144" s="457"/>
      <c r="C144" s="457"/>
      <c r="D144" s="457"/>
      <c r="E144" s="458"/>
      <c r="F144" s="458"/>
      <c r="G144" s="458"/>
      <c r="H144" s="425"/>
      <c r="I144" s="425"/>
      <c r="J144" s="425"/>
      <c r="K144" s="425"/>
      <c r="L144" s="465"/>
      <c r="M144" s="465"/>
      <c r="N144" s="465"/>
      <c r="O144" s="465"/>
      <c r="P144" s="465"/>
      <c r="Q144" s="465"/>
      <c r="R144" s="465"/>
      <c r="S144" s="465"/>
      <c r="T144" s="465"/>
    </row>
    <row r="145" spans="1:20" s="466" customFormat="1" x14ac:dyDescent="0.3">
      <c r="A145" s="445"/>
      <c r="B145" s="457"/>
      <c r="C145" s="457"/>
      <c r="D145" s="457"/>
      <c r="E145" s="458"/>
      <c r="F145" s="458"/>
      <c r="G145" s="458"/>
      <c r="H145" s="425"/>
      <c r="I145" s="425"/>
      <c r="J145" s="425"/>
      <c r="K145" s="425"/>
      <c r="L145" s="465"/>
      <c r="M145" s="465"/>
      <c r="N145" s="465"/>
      <c r="O145" s="465"/>
      <c r="P145" s="465"/>
      <c r="Q145" s="465"/>
      <c r="R145" s="465"/>
      <c r="S145" s="465"/>
      <c r="T145" s="465"/>
    </row>
    <row r="146" spans="1:20" s="466" customFormat="1" x14ac:dyDescent="0.3">
      <c r="A146" s="445"/>
      <c r="B146" s="457"/>
      <c r="C146" s="457"/>
      <c r="D146" s="457"/>
      <c r="E146" s="458"/>
      <c r="F146" s="458"/>
      <c r="G146" s="458"/>
      <c r="H146" s="425"/>
      <c r="I146" s="425"/>
      <c r="J146" s="425"/>
      <c r="K146" s="425"/>
      <c r="L146" s="465"/>
      <c r="M146" s="465"/>
      <c r="N146" s="465"/>
      <c r="O146" s="465"/>
      <c r="P146" s="465"/>
      <c r="Q146" s="465"/>
      <c r="R146" s="465"/>
      <c r="S146" s="465"/>
      <c r="T146" s="465"/>
    </row>
    <row r="147" spans="1:20" s="466" customFormat="1" x14ac:dyDescent="0.3">
      <c r="A147" s="445"/>
      <c r="B147" s="457"/>
      <c r="C147" s="457"/>
      <c r="D147" s="457"/>
      <c r="E147" s="458"/>
      <c r="F147" s="458"/>
      <c r="G147" s="458"/>
      <c r="H147" s="425"/>
      <c r="I147" s="425"/>
      <c r="J147" s="425"/>
      <c r="K147" s="425"/>
      <c r="L147" s="465"/>
      <c r="M147" s="465"/>
      <c r="N147" s="465"/>
      <c r="O147" s="465"/>
      <c r="P147" s="465"/>
      <c r="Q147" s="465"/>
      <c r="R147" s="465"/>
      <c r="S147" s="465"/>
      <c r="T147" s="465"/>
    </row>
    <row r="148" spans="1:20" s="466" customFormat="1" x14ac:dyDescent="0.3">
      <c r="A148" s="445"/>
      <c r="B148" s="457"/>
      <c r="C148" s="457"/>
      <c r="D148" s="457"/>
      <c r="E148" s="458"/>
      <c r="F148" s="458"/>
      <c r="G148" s="458"/>
      <c r="H148" s="425"/>
      <c r="I148" s="425"/>
      <c r="J148" s="425"/>
      <c r="K148" s="425"/>
      <c r="L148" s="465"/>
      <c r="M148" s="465"/>
      <c r="N148" s="465"/>
      <c r="O148" s="465"/>
      <c r="P148" s="465"/>
      <c r="Q148" s="465"/>
      <c r="R148" s="465"/>
      <c r="S148" s="465"/>
      <c r="T148" s="465"/>
    </row>
    <row r="149" spans="1:20" s="466" customFormat="1" x14ac:dyDescent="0.3">
      <c r="A149" s="445"/>
      <c r="B149" s="457"/>
      <c r="C149" s="457"/>
      <c r="D149" s="457"/>
      <c r="E149" s="458"/>
      <c r="F149" s="458"/>
      <c r="G149" s="458"/>
      <c r="H149" s="425"/>
      <c r="I149" s="425"/>
      <c r="J149" s="425"/>
      <c r="K149" s="425"/>
      <c r="L149" s="465"/>
      <c r="M149" s="465"/>
      <c r="N149" s="465"/>
      <c r="O149" s="465"/>
      <c r="P149" s="465"/>
      <c r="Q149" s="465"/>
      <c r="R149" s="465"/>
      <c r="S149" s="465"/>
      <c r="T149" s="465"/>
    </row>
    <row r="150" spans="1:20" s="466" customFormat="1" x14ac:dyDescent="0.3">
      <c r="A150" s="445"/>
      <c r="B150" s="457"/>
      <c r="C150" s="457"/>
      <c r="D150" s="457"/>
      <c r="E150" s="458"/>
      <c r="F150" s="458"/>
      <c r="G150" s="458"/>
      <c r="H150" s="425"/>
      <c r="I150" s="425"/>
      <c r="J150" s="425"/>
      <c r="K150" s="425"/>
      <c r="L150" s="465"/>
      <c r="M150" s="465"/>
      <c r="N150" s="465"/>
      <c r="O150" s="465"/>
      <c r="P150" s="465"/>
      <c r="Q150" s="465"/>
      <c r="R150" s="465"/>
      <c r="S150" s="465"/>
      <c r="T150" s="465"/>
    </row>
    <row r="151" spans="1:20" s="466" customFormat="1" x14ac:dyDescent="0.3">
      <c r="A151" s="445"/>
      <c r="B151" s="457"/>
      <c r="C151" s="457"/>
      <c r="D151" s="457"/>
      <c r="E151" s="458"/>
      <c r="F151" s="458"/>
      <c r="G151" s="458"/>
      <c r="H151" s="425"/>
      <c r="I151" s="425"/>
      <c r="J151" s="425"/>
      <c r="K151" s="425"/>
      <c r="L151" s="465"/>
      <c r="M151" s="465"/>
      <c r="N151" s="465"/>
      <c r="O151" s="465"/>
      <c r="P151" s="465"/>
      <c r="Q151" s="465"/>
      <c r="R151" s="465"/>
      <c r="S151" s="465"/>
      <c r="T151" s="465"/>
    </row>
    <row r="152" spans="1:20" s="466" customFormat="1" x14ac:dyDescent="0.3">
      <c r="A152" s="445"/>
      <c r="B152" s="457"/>
      <c r="C152" s="457"/>
      <c r="D152" s="457"/>
      <c r="E152" s="458"/>
      <c r="F152" s="458"/>
      <c r="G152" s="458"/>
      <c r="H152" s="425"/>
      <c r="I152" s="425"/>
      <c r="J152" s="425"/>
      <c r="K152" s="425"/>
      <c r="L152" s="465"/>
      <c r="M152" s="465"/>
      <c r="N152" s="465"/>
      <c r="O152" s="465"/>
      <c r="P152" s="465"/>
      <c r="Q152" s="465"/>
      <c r="R152" s="465"/>
      <c r="S152" s="465"/>
      <c r="T152" s="465"/>
    </row>
    <row r="153" spans="1:20" s="466" customFormat="1" x14ac:dyDescent="0.3">
      <c r="A153" s="445"/>
      <c r="B153" s="457"/>
      <c r="C153" s="457"/>
      <c r="D153" s="457"/>
      <c r="E153" s="458"/>
      <c r="F153" s="458"/>
      <c r="G153" s="458"/>
      <c r="H153" s="425"/>
      <c r="I153" s="425"/>
      <c r="J153" s="425"/>
      <c r="K153" s="425"/>
      <c r="L153" s="465"/>
      <c r="M153" s="465"/>
      <c r="N153" s="465"/>
      <c r="O153" s="465"/>
      <c r="P153" s="465"/>
      <c r="Q153" s="465"/>
      <c r="R153" s="465"/>
      <c r="S153" s="465"/>
      <c r="T153" s="465"/>
    </row>
    <row r="154" spans="1:20" s="466" customFormat="1" x14ac:dyDescent="0.3">
      <c r="A154" s="445"/>
      <c r="B154" s="457"/>
      <c r="C154" s="457"/>
      <c r="D154" s="457"/>
      <c r="E154" s="458"/>
      <c r="F154" s="458"/>
      <c r="G154" s="458"/>
      <c r="H154" s="425"/>
      <c r="I154" s="425"/>
      <c r="J154" s="425"/>
      <c r="K154" s="425"/>
      <c r="L154" s="465"/>
      <c r="M154" s="465"/>
      <c r="N154" s="465"/>
      <c r="O154" s="465"/>
      <c r="P154" s="465"/>
      <c r="Q154" s="465"/>
      <c r="R154" s="465"/>
      <c r="S154" s="465"/>
      <c r="T154" s="465"/>
    </row>
    <row r="155" spans="1:20" s="466" customFormat="1" x14ac:dyDescent="0.3">
      <c r="A155" s="445"/>
      <c r="B155" s="457"/>
      <c r="C155" s="457"/>
      <c r="D155" s="457"/>
      <c r="E155" s="458"/>
      <c r="F155" s="458"/>
      <c r="G155" s="458"/>
      <c r="H155" s="425"/>
      <c r="I155" s="425"/>
      <c r="J155" s="425"/>
      <c r="K155" s="425"/>
      <c r="L155" s="465"/>
      <c r="M155" s="465"/>
      <c r="N155" s="465"/>
      <c r="O155" s="465"/>
      <c r="P155" s="465"/>
      <c r="Q155" s="465"/>
      <c r="R155" s="465"/>
      <c r="S155" s="465"/>
      <c r="T155" s="465"/>
    </row>
    <row r="156" spans="1:20" s="466" customFormat="1" x14ac:dyDescent="0.3">
      <c r="A156" s="445"/>
      <c r="B156" s="457"/>
      <c r="C156" s="457"/>
      <c r="D156" s="457"/>
      <c r="E156" s="458"/>
      <c r="F156" s="458"/>
      <c r="G156" s="458"/>
      <c r="H156" s="425"/>
      <c r="I156" s="425"/>
      <c r="J156" s="425"/>
      <c r="K156" s="425"/>
      <c r="L156" s="465"/>
      <c r="M156" s="465"/>
      <c r="N156" s="465"/>
      <c r="O156" s="465"/>
      <c r="P156" s="465"/>
      <c r="Q156" s="465"/>
      <c r="R156" s="465"/>
      <c r="S156" s="465"/>
      <c r="T156" s="465"/>
    </row>
    <row r="157" spans="1:20" s="466" customFormat="1" x14ac:dyDescent="0.3">
      <c r="A157" s="445"/>
      <c r="B157" s="457"/>
      <c r="C157" s="457"/>
      <c r="D157" s="457"/>
      <c r="E157" s="458"/>
      <c r="F157" s="458"/>
      <c r="G157" s="458"/>
      <c r="H157" s="425"/>
      <c r="I157" s="425"/>
      <c r="J157" s="425"/>
      <c r="K157" s="425"/>
      <c r="L157" s="465"/>
      <c r="M157" s="465"/>
      <c r="N157" s="465"/>
      <c r="O157" s="465"/>
      <c r="P157" s="465"/>
      <c r="Q157" s="465"/>
      <c r="R157" s="465"/>
      <c r="S157" s="465"/>
      <c r="T157" s="465"/>
    </row>
    <row r="158" spans="1:20" s="466" customFormat="1" x14ac:dyDescent="0.3">
      <c r="A158" s="445"/>
      <c r="B158" s="457"/>
      <c r="C158" s="457"/>
      <c r="D158" s="457"/>
      <c r="E158" s="458"/>
      <c r="F158" s="458"/>
      <c r="G158" s="458"/>
      <c r="H158" s="425"/>
      <c r="I158" s="425"/>
      <c r="J158" s="425"/>
      <c r="K158" s="425"/>
      <c r="L158" s="465"/>
      <c r="M158" s="465"/>
      <c r="N158" s="465"/>
      <c r="O158" s="465"/>
      <c r="P158" s="465"/>
      <c r="Q158" s="465"/>
      <c r="R158" s="465"/>
      <c r="S158" s="465"/>
      <c r="T158" s="465"/>
    </row>
    <row r="159" spans="1:20" s="466" customFormat="1" x14ac:dyDescent="0.3">
      <c r="A159" s="445"/>
      <c r="B159" s="457"/>
      <c r="C159" s="457"/>
      <c r="D159" s="457"/>
      <c r="E159" s="458"/>
      <c r="F159" s="458"/>
      <c r="G159" s="458"/>
      <c r="H159" s="425"/>
      <c r="I159" s="425"/>
      <c r="J159" s="425"/>
      <c r="K159" s="425"/>
      <c r="L159" s="465"/>
      <c r="M159" s="465"/>
      <c r="N159" s="465"/>
      <c r="O159" s="465"/>
      <c r="P159" s="465"/>
      <c r="Q159" s="465"/>
      <c r="R159" s="465"/>
      <c r="S159" s="465"/>
      <c r="T159" s="465"/>
    </row>
    <row r="160" spans="1:20" s="466" customFormat="1" x14ac:dyDescent="0.3">
      <c r="A160" s="445"/>
      <c r="B160" s="457"/>
      <c r="C160" s="457"/>
      <c r="D160" s="457"/>
      <c r="E160" s="458"/>
      <c r="F160" s="458"/>
      <c r="G160" s="458"/>
      <c r="H160" s="425"/>
      <c r="I160" s="425"/>
      <c r="J160" s="425"/>
      <c r="K160" s="425"/>
      <c r="L160" s="465"/>
      <c r="M160" s="465"/>
      <c r="N160" s="465"/>
      <c r="O160" s="465"/>
      <c r="P160" s="465"/>
      <c r="Q160" s="465"/>
      <c r="R160" s="465"/>
      <c r="S160" s="465"/>
      <c r="T160" s="465"/>
    </row>
    <row r="161" spans="1:20" s="466" customFormat="1" x14ac:dyDescent="0.3">
      <c r="A161" s="445"/>
      <c r="B161" s="457"/>
      <c r="C161" s="457"/>
      <c r="D161" s="457"/>
      <c r="E161" s="458"/>
      <c r="F161" s="458"/>
      <c r="G161" s="458"/>
      <c r="H161" s="425"/>
      <c r="I161" s="425"/>
      <c r="J161" s="425"/>
      <c r="K161" s="425"/>
      <c r="L161" s="465"/>
      <c r="M161" s="465"/>
      <c r="N161" s="465"/>
      <c r="O161" s="465"/>
      <c r="P161" s="465"/>
      <c r="Q161" s="465"/>
      <c r="R161" s="465"/>
      <c r="S161" s="465"/>
      <c r="T161" s="465"/>
    </row>
    <row r="162" spans="1:20" s="466" customFormat="1" x14ac:dyDescent="0.3">
      <c r="A162" s="445"/>
      <c r="B162" s="457"/>
      <c r="C162" s="457"/>
      <c r="D162" s="457"/>
      <c r="E162" s="458"/>
      <c r="F162" s="458"/>
      <c r="G162" s="458"/>
      <c r="H162" s="425"/>
      <c r="I162" s="425"/>
      <c r="J162" s="425"/>
      <c r="K162" s="425"/>
      <c r="L162" s="465"/>
      <c r="M162" s="465"/>
      <c r="N162" s="465"/>
      <c r="O162" s="465"/>
      <c r="P162" s="465"/>
      <c r="Q162" s="465"/>
      <c r="R162" s="465"/>
      <c r="S162" s="465"/>
      <c r="T162" s="465"/>
    </row>
    <row r="163" spans="1:20" s="466" customFormat="1" x14ac:dyDescent="0.3">
      <c r="A163" s="445"/>
      <c r="B163" s="457"/>
      <c r="C163" s="457"/>
      <c r="D163" s="457"/>
      <c r="E163" s="458"/>
      <c r="F163" s="458"/>
      <c r="G163" s="458"/>
      <c r="H163" s="425"/>
      <c r="I163" s="425"/>
      <c r="J163" s="425"/>
      <c r="K163" s="425"/>
      <c r="L163" s="465"/>
      <c r="M163" s="465"/>
      <c r="N163" s="465"/>
      <c r="O163" s="465"/>
      <c r="P163" s="465"/>
      <c r="Q163" s="465"/>
      <c r="R163" s="465"/>
      <c r="S163" s="465"/>
      <c r="T163" s="465"/>
    </row>
    <row r="164" spans="1:20" s="466" customFormat="1" x14ac:dyDescent="0.3">
      <c r="A164" s="445"/>
      <c r="B164" s="457"/>
      <c r="C164" s="457"/>
      <c r="D164" s="457"/>
      <c r="E164" s="458"/>
      <c r="F164" s="458"/>
      <c r="G164" s="458"/>
      <c r="H164" s="425"/>
      <c r="I164" s="425"/>
      <c r="J164" s="425"/>
      <c r="K164" s="425"/>
      <c r="L164" s="465"/>
      <c r="M164" s="465"/>
      <c r="N164" s="465"/>
      <c r="O164" s="465"/>
      <c r="P164" s="465"/>
      <c r="Q164" s="465"/>
      <c r="R164" s="465"/>
      <c r="S164" s="465"/>
      <c r="T164" s="465"/>
    </row>
    <row r="165" spans="1:20" s="466" customFormat="1" x14ac:dyDescent="0.3">
      <c r="A165" s="445"/>
      <c r="B165" s="457"/>
      <c r="C165" s="457"/>
      <c r="D165" s="457"/>
      <c r="E165" s="458"/>
      <c r="F165" s="458"/>
      <c r="G165" s="458"/>
      <c r="H165" s="425"/>
      <c r="I165" s="425"/>
      <c r="J165" s="425"/>
      <c r="K165" s="425"/>
      <c r="L165" s="465"/>
      <c r="M165" s="465"/>
      <c r="N165" s="465"/>
      <c r="O165" s="465"/>
      <c r="P165" s="465"/>
      <c r="Q165" s="465"/>
      <c r="R165" s="465"/>
      <c r="S165" s="465"/>
      <c r="T165" s="465"/>
    </row>
    <row r="166" spans="1:20" s="466" customFormat="1" x14ac:dyDescent="0.3">
      <c r="A166" s="445"/>
      <c r="B166" s="457"/>
      <c r="C166" s="457"/>
      <c r="D166" s="457"/>
      <c r="E166" s="458"/>
      <c r="F166" s="458"/>
      <c r="G166" s="458"/>
      <c r="H166" s="425"/>
      <c r="I166" s="425"/>
      <c r="J166" s="425"/>
      <c r="K166" s="425"/>
      <c r="L166" s="465"/>
      <c r="M166" s="465"/>
      <c r="N166" s="465"/>
      <c r="O166" s="465"/>
      <c r="P166" s="465"/>
      <c r="Q166" s="465"/>
      <c r="R166" s="465"/>
      <c r="S166" s="465"/>
      <c r="T166" s="465"/>
    </row>
    <row r="167" spans="1:20" s="466" customFormat="1" x14ac:dyDescent="0.3">
      <c r="A167" s="445"/>
      <c r="B167" s="457"/>
      <c r="C167" s="457"/>
      <c r="D167" s="457"/>
      <c r="E167" s="458"/>
      <c r="F167" s="458"/>
      <c r="G167" s="458"/>
      <c r="H167" s="425"/>
      <c r="I167" s="425"/>
      <c r="J167" s="425"/>
      <c r="K167" s="425"/>
      <c r="L167" s="465"/>
      <c r="M167" s="465"/>
      <c r="N167" s="465"/>
      <c r="O167" s="465"/>
      <c r="P167" s="465"/>
      <c r="Q167" s="465"/>
      <c r="R167" s="465"/>
      <c r="S167" s="465"/>
      <c r="T167" s="465"/>
    </row>
    <row r="168" spans="1:20" s="466" customFormat="1" x14ac:dyDescent="0.3">
      <c r="A168" s="445"/>
      <c r="B168" s="457"/>
      <c r="C168" s="457"/>
      <c r="D168" s="457"/>
      <c r="E168" s="458"/>
      <c r="F168" s="458"/>
      <c r="G168" s="458"/>
      <c r="H168" s="425"/>
      <c r="I168" s="425"/>
      <c r="J168" s="425"/>
      <c r="K168" s="425"/>
      <c r="L168" s="465"/>
      <c r="M168" s="465"/>
      <c r="N168" s="465"/>
      <c r="O168" s="465"/>
      <c r="P168" s="465"/>
      <c r="Q168" s="465"/>
      <c r="R168" s="465"/>
      <c r="S168" s="465"/>
      <c r="T168" s="465"/>
    </row>
    <row r="169" spans="1:20" s="466" customFormat="1" x14ac:dyDescent="0.3">
      <c r="A169" s="445"/>
      <c r="B169" s="457"/>
      <c r="C169" s="457"/>
      <c r="D169" s="457"/>
      <c r="E169" s="458"/>
      <c r="F169" s="458"/>
      <c r="G169" s="458"/>
      <c r="H169" s="425"/>
      <c r="I169" s="425"/>
      <c r="J169" s="425"/>
      <c r="K169" s="425"/>
      <c r="L169" s="465"/>
      <c r="M169" s="465"/>
      <c r="N169" s="465"/>
      <c r="O169" s="465"/>
      <c r="P169" s="465"/>
      <c r="Q169" s="465"/>
      <c r="R169" s="465"/>
      <c r="S169" s="465"/>
      <c r="T169" s="465"/>
    </row>
    <row r="170" spans="1:20" s="466" customFormat="1" x14ac:dyDescent="0.3">
      <c r="A170" s="445"/>
      <c r="B170" s="457"/>
      <c r="C170" s="457"/>
      <c r="D170" s="457"/>
      <c r="E170" s="458"/>
      <c r="F170" s="458"/>
      <c r="G170" s="458"/>
      <c r="H170" s="425"/>
      <c r="I170" s="425"/>
      <c r="J170" s="425"/>
      <c r="K170" s="425"/>
      <c r="L170" s="465"/>
      <c r="M170" s="465"/>
      <c r="N170" s="465"/>
      <c r="O170" s="465"/>
      <c r="P170" s="465"/>
      <c r="Q170" s="465"/>
      <c r="R170" s="465"/>
      <c r="S170" s="465"/>
      <c r="T170" s="465"/>
    </row>
    <row r="171" spans="1:20" s="466" customFormat="1" x14ac:dyDescent="0.3">
      <c r="A171" s="445"/>
      <c r="B171" s="457"/>
      <c r="C171" s="457"/>
      <c r="D171" s="457"/>
      <c r="E171" s="458"/>
      <c r="F171" s="458"/>
      <c r="G171" s="458"/>
      <c r="H171" s="425"/>
      <c r="I171" s="425"/>
      <c r="J171" s="425"/>
      <c r="K171" s="425"/>
      <c r="L171" s="465"/>
      <c r="M171" s="465"/>
      <c r="N171" s="465"/>
      <c r="O171" s="465"/>
      <c r="P171" s="465"/>
      <c r="Q171" s="465"/>
      <c r="R171" s="465"/>
      <c r="S171" s="465"/>
      <c r="T171" s="465"/>
    </row>
    <row r="172" spans="1:20" s="466" customFormat="1" x14ac:dyDescent="0.3">
      <c r="A172" s="445"/>
      <c r="B172" s="457"/>
      <c r="C172" s="457"/>
      <c r="D172" s="457"/>
      <c r="E172" s="458"/>
      <c r="F172" s="458"/>
      <c r="G172" s="458"/>
      <c r="H172" s="425"/>
      <c r="I172" s="425"/>
      <c r="J172" s="425"/>
      <c r="K172" s="425"/>
      <c r="L172" s="465"/>
      <c r="M172" s="465"/>
      <c r="N172" s="465"/>
      <c r="O172" s="465"/>
      <c r="P172" s="465"/>
      <c r="Q172" s="465"/>
      <c r="R172" s="465"/>
      <c r="S172" s="465"/>
      <c r="T172" s="465"/>
    </row>
    <row r="173" spans="1:20" s="466" customFormat="1" x14ac:dyDescent="0.3">
      <c r="A173" s="445"/>
      <c r="B173" s="457"/>
      <c r="C173" s="457"/>
      <c r="D173" s="457"/>
      <c r="E173" s="458"/>
      <c r="F173" s="458"/>
      <c r="G173" s="458"/>
      <c r="H173" s="425"/>
      <c r="I173" s="425"/>
      <c r="J173" s="425"/>
      <c r="K173" s="425"/>
      <c r="L173" s="465"/>
      <c r="M173" s="465"/>
      <c r="N173" s="465"/>
      <c r="O173" s="465"/>
      <c r="P173" s="465"/>
      <c r="Q173" s="465"/>
      <c r="R173" s="465"/>
      <c r="S173" s="465"/>
      <c r="T173" s="465"/>
    </row>
    <row r="174" spans="1:20" s="466" customFormat="1" x14ac:dyDescent="0.3">
      <c r="A174" s="445"/>
      <c r="B174" s="457"/>
      <c r="C174" s="457"/>
      <c r="D174" s="457"/>
      <c r="E174" s="458"/>
      <c r="F174" s="458"/>
      <c r="G174" s="458"/>
      <c r="H174" s="425"/>
      <c r="I174" s="425"/>
      <c r="J174" s="425"/>
      <c r="K174" s="425"/>
      <c r="L174" s="465"/>
      <c r="M174" s="465"/>
      <c r="N174" s="465"/>
      <c r="O174" s="465"/>
      <c r="P174" s="465"/>
      <c r="Q174" s="465"/>
      <c r="R174" s="465"/>
      <c r="S174" s="465"/>
      <c r="T174" s="465"/>
    </row>
    <row r="175" spans="1:20" s="466" customFormat="1" x14ac:dyDescent="0.3">
      <c r="A175" s="445"/>
      <c r="B175" s="457"/>
      <c r="C175" s="457"/>
      <c r="D175" s="457"/>
      <c r="E175" s="458"/>
      <c r="F175" s="458"/>
      <c r="G175" s="458"/>
      <c r="H175" s="425"/>
      <c r="I175" s="425"/>
      <c r="J175" s="425"/>
      <c r="K175" s="425"/>
      <c r="L175" s="465"/>
      <c r="M175" s="465"/>
      <c r="N175" s="465"/>
      <c r="O175" s="465"/>
      <c r="P175" s="465"/>
      <c r="Q175" s="465"/>
      <c r="R175" s="465"/>
      <c r="S175" s="465"/>
      <c r="T175" s="465"/>
    </row>
    <row r="176" spans="1:20" s="466" customFormat="1" x14ac:dyDescent="0.3">
      <c r="A176" s="445"/>
      <c r="B176" s="457"/>
      <c r="C176" s="457"/>
      <c r="D176" s="457"/>
      <c r="E176" s="458"/>
      <c r="F176" s="458"/>
      <c r="G176" s="458"/>
      <c r="H176" s="425"/>
      <c r="I176" s="425"/>
      <c r="J176" s="425"/>
      <c r="K176" s="425"/>
      <c r="L176" s="465"/>
      <c r="M176" s="465"/>
      <c r="N176" s="465"/>
      <c r="O176" s="465"/>
      <c r="P176" s="465"/>
      <c r="Q176" s="465"/>
      <c r="R176" s="465"/>
      <c r="S176" s="465"/>
      <c r="T176" s="465"/>
    </row>
    <row r="177" spans="1:20" s="466" customFormat="1" x14ac:dyDescent="0.3">
      <c r="A177" s="445"/>
      <c r="B177" s="457"/>
      <c r="C177" s="457"/>
      <c r="D177" s="457"/>
      <c r="E177" s="458"/>
      <c r="F177" s="458"/>
      <c r="G177" s="458"/>
      <c r="H177" s="425"/>
      <c r="I177" s="425"/>
      <c r="J177" s="425"/>
      <c r="K177" s="425"/>
      <c r="L177" s="465"/>
      <c r="M177" s="465"/>
      <c r="N177" s="465"/>
      <c r="O177" s="465"/>
      <c r="P177" s="465"/>
      <c r="Q177" s="465"/>
      <c r="R177" s="465"/>
      <c r="S177" s="465"/>
      <c r="T177" s="465"/>
    </row>
    <row r="178" spans="1:20" s="466" customFormat="1" x14ac:dyDescent="0.3">
      <c r="A178" s="445"/>
      <c r="B178" s="457"/>
      <c r="C178" s="457"/>
      <c r="D178" s="457"/>
      <c r="E178" s="458"/>
      <c r="F178" s="458"/>
      <c r="G178" s="458"/>
      <c r="H178" s="425"/>
      <c r="I178" s="425"/>
      <c r="J178" s="425"/>
      <c r="K178" s="425"/>
      <c r="L178" s="465"/>
      <c r="M178" s="465"/>
      <c r="N178" s="465"/>
      <c r="O178" s="465"/>
      <c r="P178" s="465"/>
      <c r="Q178" s="465"/>
      <c r="R178" s="465"/>
      <c r="S178" s="465"/>
      <c r="T178" s="465"/>
    </row>
    <row r="179" spans="1:20" s="466" customFormat="1" x14ac:dyDescent="0.3">
      <c r="A179" s="445"/>
      <c r="B179" s="457"/>
      <c r="C179" s="457"/>
      <c r="D179" s="457"/>
      <c r="E179" s="458"/>
      <c r="F179" s="458"/>
      <c r="G179" s="458"/>
      <c r="H179" s="425"/>
      <c r="I179" s="425"/>
      <c r="J179" s="425"/>
      <c r="K179" s="425"/>
      <c r="L179" s="465"/>
      <c r="M179" s="465"/>
      <c r="N179" s="465"/>
      <c r="O179" s="465"/>
      <c r="P179" s="465"/>
      <c r="Q179" s="465"/>
      <c r="R179" s="465"/>
      <c r="S179" s="465"/>
      <c r="T179" s="465"/>
    </row>
    <row r="180" spans="1:20" s="466" customFormat="1" x14ac:dyDescent="0.3">
      <c r="A180" s="445"/>
      <c r="B180" s="457"/>
      <c r="C180" s="457"/>
      <c r="D180" s="457"/>
      <c r="E180" s="458"/>
      <c r="F180" s="458"/>
      <c r="G180" s="458"/>
      <c r="H180" s="425"/>
      <c r="I180" s="425"/>
      <c r="J180" s="425"/>
      <c r="K180" s="425"/>
      <c r="L180" s="465"/>
      <c r="M180" s="465"/>
      <c r="N180" s="465"/>
      <c r="O180" s="465"/>
      <c r="P180" s="465"/>
      <c r="Q180" s="465"/>
      <c r="R180" s="465"/>
      <c r="S180" s="465"/>
      <c r="T180" s="465"/>
    </row>
    <row r="181" spans="1:20" s="466" customFormat="1" x14ac:dyDescent="0.3">
      <c r="A181" s="445"/>
      <c r="B181" s="457"/>
      <c r="C181" s="457"/>
      <c r="D181" s="457"/>
      <c r="E181" s="458"/>
      <c r="F181" s="458"/>
      <c r="G181" s="458"/>
      <c r="H181" s="425"/>
      <c r="I181" s="425"/>
      <c r="J181" s="425"/>
      <c r="K181" s="425"/>
      <c r="L181" s="465"/>
      <c r="M181" s="465"/>
      <c r="N181" s="465"/>
      <c r="O181" s="465"/>
      <c r="P181" s="465"/>
      <c r="Q181" s="465"/>
      <c r="R181" s="465"/>
      <c r="S181" s="465"/>
      <c r="T181" s="465"/>
    </row>
    <row r="182" spans="1:20" s="466" customFormat="1" x14ac:dyDescent="0.3">
      <c r="A182" s="445"/>
      <c r="B182" s="457"/>
      <c r="C182" s="457"/>
      <c r="D182" s="457"/>
      <c r="E182" s="458"/>
      <c r="F182" s="458"/>
      <c r="G182" s="458"/>
      <c r="H182" s="425"/>
      <c r="I182" s="425"/>
      <c r="J182" s="425"/>
      <c r="K182" s="425"/>
      <c r="L182" s="465"/>
      <c r="M182" s="465"/>
      <c r="N182" s="465"/>
      <c r="O182" s="465"/>
      <c r="P182" s="465"/>
      <c r="Q182" s="465"/>
      <c r="R182" s="465"/>
      <c r="S182" s="465"/>
      <c r="T182" s="465"/>
    </row>
    <row r="183" spans="1:20" s="466" customFormat="1" x14ac:dyDescent="0.3">
      <c r="A183" s="445"/>
      <c r="B183" s="457"/>
      <c r="C183" s="457"/>
      <c r="D183" s="457"/>
      <c r="E183" s="458"/>
      <c r="F183" s="458"/>
      <c r="G183" s="458"/>
      <c r="H183" s="425"/>
      <c r="I183" s="425"/>
      <c r="J183" s="425"/>
      <c r="K183" s="425"/>
      <c r="L183" s="465"/>
      <c r="M183" s="465"/>
      <c r="N183" s="465"/>
      <c r="O183" s="465"/>
      <c r="P183" s="465"/>
      <c r="Q183" s="465"/>
      <c r="R183" s="465"/>
      <c r="S183" s="465"/>
      <c r="T183" s="465"/>
    </row>
    <row r="184" spans="1:20" s="466" customFormat="1" x14ac:dyDescent="0.3">
      <c r="A184" s="445"/>
      <c r="B184" s="457"/>
      <c r="C184" s="457"/>
      <c r="D184" s="457"/>
      <c r="E184" s="458"/>
      <c r="F184" s="458"/>
      <c r="G184" s="458"/>
      <c r="H184" s="425"/>
      <c r="I184" s="425"/>
      <c r="J184" s="425"/>
      <c r="K184" s="425"/>
      <c r="L184" s="465"/>
      <c r="M184" s="465"/>
      <c r="N184" s="465"/>
      <c r="O184" s="465"/>
      <c r="P184" s="465"/>
      <c r="Q184" s="465"/>
      <c r="R184" s="465"/>
      <c r="S184" s="465"/>
      <c r="T184" s="465"/>
    </row>
    <row r="185" spans="1:20" s="466" customFormat="1" x14ac:dyDescent="0.3">
      <c r="A185" s="445"/>
      <c r="B185" s="457"/>
      <c r="C185" s="457"/>
      <c r="D185" s="457"/>
      <c r="E185" s="458"/>
      <c r="F185" s="458"/>
      <c r="G185" s="458"/>
      <c r="H185" s="425"/>
      <c r="I185" s="425"/>
      <c r="J185" s="425"/>
      <c r="K185" s="425"/>
      <c r="L185" s="465"/>
      <c r="M185" s="465"/>
      <c r="N185" s="465"/>
      <c r="O185" s="465"/>
      <c r="P185" s="465"/>
      <c r="Q185" s="465"/>
      <c r="R185" s="465"/>
      <c r="S185" s="465"/>
      <c r="T185" s="465"/>
    </row>
    <row r="186" spans="1:20" s="466" customFormat="1" x14ac:dyDescent="0.3">
      <c r="A186" s="445"/>
      <c r="B186" s="457"/>
      <c r="C186" s="457"/>
      <c r="D186" s="457"/>
      <c r="E186" s="458"/>
      <c r="F186" s="458"/>
      <c r="G186" s="458"/>
      <c r="H186" s="425"/>
      <c r="I186" s="425"/>
      <c r="J186" s="425"/>
      <c r="K186" s="425"/>
      <c r="L186" s="465"/>
      <c r="M186" s="465"/>
      <c r="N186" s="465"/>
      <c r="O186" s="465"/>
      <c r="P186" s="465"/>
      <c r="Q186" s="465"/>
      <c r="R186" s="465"/>
      <c r="S186" s="465"/>
      <c r="T186" s="465"/>
    </row>
    <row r="187" spans="1:20" s="466" customFormat="1" x14ac:dyDescent="0.3">
      <c r="A187" s="445"/>
      <c r="B187" s="457"/>
      <c r="C187" s="457"/>
      <c r="D187" s="457"/>
      <c r="E187" s="458"/>
      <c r="F187" s="458"/>
      <c r="G187" s="458"/>
      <c r="H187" s="425"/>
      <c r="I187" s="425"/>
      <c r="J187" s="425"/>
      <c r="K187" s="425"/>
      <c r="L187" s="465"/>
      <c r="M187" s="465"/>
      <c r="N187" s="465"/>
      <c r="O187" s="465"/>
      <c r="P187" s="465"/>
      <c r="Q187" s="465"/>
      <c r="R187" s="465"/>
      <c r="S187" s="465"/>
      <c r="T187" s="465"/>
    </row>
    <row r="188" spans="1:20" s="466" customFormat="1" x14ac:dyDescent="0.3">
      <c r="A188" s="445"/>
      <c r="B188" s="457"/>
      <c r="C188" s="457"/>
      <c r="D188" s="457"/>
      <c r="E188" s="458"/>
      <c r="F188" s="458"/>
      <c r="G188" s="458"/>
      <c r="H188" s="425"/>
      <c r="I188" s="425"/>
      <c r="J188" s="425"/>
      <c r="K188" s="425"/>
      <c r="L188" s="465"/>
      <c r="M188" s="465"/>
      <c r="N188" s="465"/>
      <c r="O188" s="465"/>
      <c r="P188" s="465"/>
      <c r="Q188" s="465"/>
      <c r="R188" s="465"/>
      <c r="S188" s="465"/>
      <c r="T188" s="465"/>
    </row>
    <row r="189" spans="1:20" s="466" customFormat="1" x14ac:dyDescent="0.3">
      <c r="A189" s="445"/>
      <c r="B189" s="457"/>
      <c r="C189" s="457"/>
      <c r="D189" s="457"/>
      <c r="E189" s="458"/>
      <c r="F189" s="458"/>
      <c r="G189" s="458"/>
      <c r="H189" s="425"/>
      <c r="I189" s="425"/>
      <c r="J189" s="425"/>
      <c r="K189" s="425"/>
      <c r="L189" s="465"/>
      <c r="M189" s="465"/>
      <c r="N189" s="465"/>
      <c r="O189" s="465"/>
      <c r="P189" s="465"/>
      <c r="Q189" s="465"/>
      <c r="R189" s="465"/>
      <c r="S189" s="465"/>
      <c r="T189" s="465"/>
    </row>
    <row r="190" spans="1:20" s="466" customFormat="1" x14ac:dyDescent="0.3">
      <c r="A190" s="445"/>
      <c r="B190" s="457"/>
      <c r="C190" s="457"/>
      <c r="D190" s="457"/>
      <c r="E190" s="458"/>
      <c r="F190" s="458"/>
      <c r="G190" s="458"/>
      <c r="H190" s="425"/>
      <c r="I190" s="425"/>
      <c r="J190" s="425"/>
      <c r="K190" s="425"/>
      <c r="L190" s="465"/>
      <c r="M190" s="465"/>
      <c r="N190" s="465"/>
      <c r="O190" s="465"/>
      <c r="P190" s="465"/>
      <c r="Q190" s="465"/>
      <c r="R190" s="465"/>
      <c r="S190" s="465"/>
      <c r="T190" s="465"/>
    </row>
    <row r="191" spans="1:20" s="466" customFormat="1" x14ac:dyDescent="0.3">
      <c r="A191" s="445"/>
      <c r="B191" s="457"/>
      <c r="C191" s="457"/>
      <c r="D191" s="457"/>
      <c r="E191" s="458"/>
      <c r="F191" s="458"/>
      <c r="G191" s="458"/>
      <c r="H191" s="425"/>
      <c r="I191" s="425"/>
      <c r="J191" s="425"/>
      <c r="K191" s="425"/>
      <c r="L191" s="465"/>
      <c r="M191" s="465"/>
      <c r="N191" s="465"/>
      <c r="O191" s="465"/>
      <c r="P191" s="465"/>
      <c r="Q191" s="465"/>
      <c r="R191" s="465"/>
      <c r="S191" s="465"/>
      <c r="T191" s="465"/>
    </row>
    <row r="192" spans="1:20" s="466" customFormat="1" x14ac:dyDescent="0.3">
      <c r="A192" s="445"/>
      <c r="B192" s="457"/>
      <c r="C192" s="457"/>
      <c r="D192" s="457"/>
      <c r="E192" s="458"/>
      <c r="F192" s="458"/>
      <c r="G192" s="458"/>
      <c r="H192" s="425"/>
      <c r="I192" s="425"/>
      <c r="J192" s="425"/>
      <c r="K192" s="425"/>
      <c r="L192" s="465"/>
      <c r="M192" s="465"/>
      <c r="N192" s="465"/>
      <c r="O192" s="465"/>
      <c r="P192" s="465"/>
      <c r="Q192" s="465"/>
      <c r="R192" s="465"/>
      <c r="S192" s="465"/>
      <c r="T192" s="465"/>
    </row>
    <row r="193" spans="1:20" s="466" customFormat="1" x14ac:dyDescent="0.3">
      <c r="A193" s="445"/>
      <c r="B193" s="457"/>
      <c r="C193" s="457"/>
      <c r="D193" s="457"/>
      <c r="E193" s="458"/>
      <c r="F193" s="458"/>
      <c r="G193" s="458"/>
      <c r="H193" s="425"/>
      <c r="I193" s="425"/>
      <c r="J193" s="425"/>
      <c r="K193" s="425"/>
      <c r="L193" s="465"/>
      <c r="M193" s="465"/>
      <c r="N193" s="465"/>
      <c r="O193" s="465"/>
      <c r="P193" s="465"/>
      <c r="Q193" s="465"/>
      <c r="R193" s="465"/>
      <c r="S193" s="465"/>
      <c r="T193" s="465"/>
    </row>
    <row r="194" spans="1:20" s="466" customFormat="1" x14ac:dyDescent="0.3">
      <c r="A194" s="445"/>
      <c r="B194" s="457"/>
      <c r="C194" s="457"/>
      <c r="D194" s="457"/>
      <c r="E194" s="458"/>
      <c r="F194" s="458"/>
      <c r="G194" s="458"/>
      <c r="H194" s="425"/>
      <c r="I194" s="425"/>
      <c r="J194" s="425"/>
      <c r="K194" s="425"/>
      <c r="L194" s="465"/>
      <c r="M194" s="465"/>
      <c r="N194" s="465"/>
      <c r="O194" s="465"/>
      <c r="P194" s="465"/>
      <c r="Q194" s="465"/>
      <c r="R194" s="465"/>
      <c r="S194" s="465"/>
      <c r="T194" s="465"/>
    </row>
    <row r="195" spans="1:20" s="466" customFormat="1" x14ac:dyDescent="0.3">
      <c r="A195" s="445"/>
      <c r="B195" s="457"/>
      <c r="C195" s="457"/>
      <c r="D195" s="457"/>
      <c r="E195" s="458"/>
      <c r="F195" s="458"/>
      <c r="G195" s="458"/>
      <c r="H195" s="425"/>
      <c r="I195" s="425"/>
      <c r="J195" s="425"/>
      <c r="K195" s="425"/>
      <c r="L195" s="465"/>
      <c r="M195" s="465"/>
      <c r="N195" s="465"/>
      <c r="O195" s="465"/>
      <c r="P195" s="465"/>
      <c r="Q195" s="465"/>
      <c r="R195" s="465"/>
      <c r="S195" s="465"/>
      <c r="T195" s="465"/>
    </row>
    <row r="196" spans="1:20" s="466" customFormat="1" x14ac:dyDescent="0.3">
      <c r="A196" s="445"/>
      <c r="B196" s="457"/>
      <c r="C196" s="457"/>
      <c r="D196" s="457"/>
      <c r="E196" s="458"/>
      <c r="F196" s="458"/>
      <c r="G196" s="458"/>
      <c r="H196" s="425"/>
      <c r="I196" s="425"/>
      <c r="J196" s="425"/>
      <c r="K196" s="425"/>
      <c r="L196" s="465"/>
      <c r="M196" s="465"/>
      <c r="N196" s="465"/>
      <c r="O196" s="465"/>
      <c r="P196" s="465"/>
      <c r="Q196" s="465"/>
      <c r="R196" s="465"/>
      <c r="S196" s="465"/>
      <c r="T196" s="465"/>
    </row>
    <row r="197" spans="1:20" s="466" customFormat="1" x14ac:dyDescent="0.3">
      <c r="A197" s="445"/>
      <c r="B197" s="457"/>
      <c r="C197" s="457"/>
      <c r="D197" s="457"/>
      <c r="E197" s="458"/>
      <c r="F197" s="458"/>
      <c r="G197" s="458"/>
      <c r="H197" s="425"/>
      <c r="I197" s="425"/>
      <c r="J197" s="425"/>
      <c r="K197" s="425"/>
      <c r="L197" s="465"/>
      <c r="M197" s="465"/>
      <c r="N197" s="465"/>
      <c r="O197" s="465"/>
      <c r="P197" s="465"/>
      <c r="Q197" s="465"/>
      <c r="R197" s="465"/>
      <c r="S197" s="465"/>
      <c r="T197" s="465"/>
    </row>
    <row r="198" spans="1:20" s="466" customFormat="1" x14ac:dyDescent="0.3">
      <c r="A198" s="445"/>
      <c r="B198" s="457"/>
      <c r="C198" s="457"/>
      <c r="D198" s="457"/>
      <c r="E198" s="458"/>
      <c r="F198" s="458"/>
      <c r="G198" s="458"/>
      <c r="H198" s="425"/>
      <c r="I198" s="425"/>
      <c r="J198" s="425"/>
      <c r="K198" s="425"/>
      <c r="L198" s="465"/>
      <c r="M198" s="465"/>
      <c r="N198" s="465"/>
      <c r="O198" s="465"/>
      <c r="P198" s="465"/>
      <c r="Q198" s="465"/>
      <c r="R198" s="465"/>
      <c r="S198" s="465"/>
      <c r="T198" s="465"/>
    </row>
    <row r="199" spans="1:20" s="466" customFormat="1" x14ac:dyDescent="0.3">
      <c r="A199" s="445"/>
      <c r="B199" s="457"/>
      <c r="C199" s="457"/>
      <c r="D199" s="457"/>
      <c r="E199" s="458"/>
      <c r="F199" s="458"/>
      <c r="G199" s="458"/>
      <c r="H199" s="425"/>
      <c r="I199" s="425"/>
      <c r="J199" s="425"/>
      <c r="K199" s="425"/>
      <c r="L199" s="465"/>
      <c r="M199" s="465"/>
      <c r="N199" s="465"/>
      <c r="O199" s="465"/>
      <c r="P199" s="465"/>
      <c r="Q199" s="465"/>
      <c r="R199" s="465"/>
      <c r="S199" s="465"/>
      <c r="T199" s="465"/>
    </row>
    <row r="200" spans="1:20" s="466" customFormat="1" x14ac:dyDescent="0.3">
      <c r="A200" s="445"/>
      <c r="B200" s="457"/>
      <c r="C200" s="457"/>
      <c r="D200" s="457"/>
      <c r="E200" s="458"/>
      <c r="F200" s="458"/>
      <c r="G200" s="458"/>
      <c r="H200" s="425"/>
      <c r="I200" s="425"/>
      <c r="J200" s="425"/>
      <c r="K200" s="425"/>
      <c r="L200" s="465"/>
      <c r="M200" s="465"/>
      <c r="N200" s="465"/>
      <c r="O200" s="465"/>
      <c r="P200" s="465"/>
      <c r="Q200" s="465"/>
      <c r="R200" s="465"/>
      <c r="S200" s="465"/>
      <c r="T200" s="465"/>
    </row>
    <row r="201" spans="1:20" s="466" customFormat="1" x14ac:dyDescent="0.3">
      <c r="A201" s="445"/>
      <c r="B201" s="457"/>
      <c r="C201" s="457"/>
      <c r="D201" s="457"/>
      <c r="E201" s="458"/>
      <c r="F201" s="458"/>
      <c r="G201" s="458"/>
      <c r="H201" s="425"/>
      <c r="I201" s="425"/>
      <c r="J201" s="425"/>
      <c r="K201" s="425"/>
      <c r="L201" s="465"/>
      <c r="M201" s="465"/>
      <c r="N201" s="465"/>
      <c r="O201" s="465"/>
      <c r="P201" s="465"/>
      <c r="Q201" s="465"/>
      <c r="R201" s="465"/>
      <c r="S201" s="465"/>
      <c r="T201" s="465"/>
    </row>
    <row r="202" spans="1:20" s="466" customFormat="1" x14ac:dyDescent="0.3">
      <c r="A202" s="445"/>
      <c r="B202" s="457"/>
      <c r="C202" s="457"/>
      <c r="D202" s="457"/>
      <c r="E202" s="458"/>
      <c r="F202" s="458"/>
      <c r="G202" s="458"/>
      <c r="H202" s="425"/>
      <c r="I202" s="425"/>
      <c r="J202" s="425"/>
      <c r="K202" s="425"/>
      <c r="L202" s="465"/>
      <c r="M202" s="465"/>
      <c r="N202" s="465"/>
      <c r="O202" s="465"/>
      <c r="P202" s="465"/>
      <c r="Q202" s="465"/>
      <c r="R202" s="465"/>
      <c r="S202" s="465"/>
      <c r="T202" s="465"/>
    </row>
    <row r="203" spans="1:20" s="466" customFormat="1" x14ac:dyDescent="0.3">
      <c r="A203" s="445"/>
      <c r="B203" s="457"/>
      <c r="C203" s="457"/>
      <c r="D203" s="457"/>
      <c r="E203" s="458"/>
      <c r="F203" s="458"/>
      <c r="G203" s="458"/>
      <c r="H203" s="425"/>
      <c r="I203" s="425"/>
      <c r="J203" s="425"/>
      <c r="K203" s="425"/>
      <c r="L203" s="465"/>
      <c r="M203" s="465"/>
      <c r="N203" s="465"/>
      <c r="O203" s="465"/>
      <c r="P203" s="465"/>
      <c r="Q203" s="465"/>
      <c r="R203" s="465"/>
      <c r="S203" s="465"/>
      <c r="T203" s="465"/>
    </row>
    <row r="204" spans="1:20" s="466" customFormat="1" x14ac:dyDescent="0.3">
      <c r="A204" s="445"/>
      <c r="B204" s="457"/>
      <c r="C204" s="457"/>
      <c r="D204" s="457"/>
      <c r="E204" s="458"/>
      <c r="F204" s="458"/>
      <c r="G204" s="458"/>
      <c r="H204" s="425"/>
      <c r="I204" s="425"/>
      <c r="J204" s="425"/>
      <c r="K204" s="425"/>
      <c r="L204" s="465"/>
      <c r="M204" s="465"/>
      <c r="N204" s="465"/>
      <c r="O204" s="465"/>
      <c r="P204" s="465"/>
      <c r="Q204" s="465"/>
      <c r="R204" s="465"/>
      <c r="S204" s="465"/>
      <c r="T204" s="465"/>
    </row>
    <row r="205" spans="1:20" s="466" customFormat="1" x14ac:dyDescent="0.3">
      <c r="A205" s="445"/>
      <c r="B205" s="457"/>
      <c r="C205" s="457"/>
      <c r="D205" s="457"/>
      <c r="E205" s="458"/>
      <c r="F205" s="458"/>
      <c r="G205" s="458"/>
      <c r="H205" s="425"/>
      <c r="I205" s="425"/>
      <c r="J205" s="425"/>
      <c r="K205" s="425"/>
      <c r="L205" s="465"/>
      <c r="M205" s="465"/>
      <c r="N205" s="465"/>
      <c r="O205" s="465"/>
      <c r="P205" s="465"/>
      <c r="Q205" s="465"/>
      <c r="R205" s="465"/>
      <c r="S205" s="465"/>
      <c r="T205" s="465"/>
    </row>
    <row r="206" spans="1:20" s="466" customFormat="1" x14ac:dyDescent="0.3">
      <c r="A206" s="445"/>
      <c r="B206" s="457"/>
      <c r="C206" s="457"/>
      <c r="D206" s="457"/>
      <c r="E206" s="458"/>
      <c r="F206" s="458"/>
      <c r="G206" s="458"/>
      <c r="H206" s="425"/>
      <c r="I206" s="425"/>
      <c r="J206" s="425"/>
      <c r="K206" s="425"/>
      <c r="L206" s="465"/>
      <c r="M206" s="465"/>
      <c r="N206" s="465"/>
      <c r="O206" s="465"/>
      <c r="P206" s="465"/>
      <c r="Q206" s="465"/>
      <c r="R206" s="465"/>
      <c r="S206" s="465"/>
      <c r="T206" s="465"/>
    </row>
    <row r="207" spans="1:20" s="466" customFormat="1" x14ac:dyDescent="0.3">
      <c r="A207" s="445"/>
      <c r="B207" s="457"/>
      <c r="C207" s="457"/>
      <c r="D207" s="457"/>
      <c r="E207" s="458"/>
      <c r="F207" s="458"/>
      <c r="G207" s="458"/>
      <c r="H207" s="425"/>
      <c r="I207" s="425"/>
      <c r="J207" s="425"/>
      <c r="K207" s="425"/>
      <c r="L207" s="465"/>
      <c r="M207" s="465"/>
      <c r="N207" s="465"/>
      <c r="O207" s="465"/>
      <c r="P207" s="465"/>
      <c r="Q207" s="465"/>
      <c r="R207" s="465"/>
      <c r="S207" s="465"/>
      <c r="T207" s="465"/>
    </row>
    <row r="208" spans="1:20" s="466" customFormat="1" x14ac:dyDescent="0.3">
      <c r="A208" s="445"/>
      <c r="B208" s="457"/>
      <c r="C208" s="457"/>
      <c r="D208" s="457"/>
      <c r="E208" s="458"/>
      <c r="F208" s="458"/>
      <c r="G208" s="458"/>
      <c r="H208" s="425"/>
      <c r="I208" s="425"/>
      <c r="J208" s="425"/>
      <c r="K208" s="425"/>
      <c r="L208" s="465"/>
      <c r="M208" s="465"/>
      <c r="N208" s="465"/>
      <c r="O208" s="465"/>
      <c r="P208" s="465"/>
      <c r="Q208" s="465"/>
      <c r="R208" s="465"/>
      <c r="S208" s="465"/>
      <c r="T208" s="465"/>
    </row>
    <row r="209" spans="1:20" s="466" customFormat="1" x14ac:dyDescent="0.3">
      <c r="A209" s="445"/>
      <c r="B209" s="457"/>
      <c r="C209" s="457"/>
      <c r="D209" s="457"/>
      <c r="E209" s="458"/>
      <c r="F209" s="458"/>
      <c r="G209" s="458"/>
      <c r="H209" s="425"/>
      <c r="I209" s="425"/>
      <c r="J209" s="425"/>
      <c r="K209" s="425"/>
      <c r="L209" s="465"/>
      <c r="M209" s="465"/>
      <c r="N209" s="465"/>
      <c r="O209" s="465"/>
      <c r="P209" s="465"/>
      <c r="Q209" s="465"/>
      <c r="R209" s="465"/>
      <c r="S209" s="465"/>
      <c r="T209" s="465"/>
    </row>
    <row r="210" spans="1:20" s="466" customFormat="1" x14ac:dyDescent="0.3">
      <c r="A210" s="445"/>
      <c r="B210" s="457"/>
      <c r="C210" s="457"/>
      <c r="D210" s="457"/>
      <c r="E210" s="458"/>
      <c r="F210" s="458"/>
      <c r="G210" s="458"/>
      <c r="H210" s="425"/>
      <c r="I210" s="425"/>
      <c r="J210" s="425"/>
      <c r="K210" s="425"/>
      <c r="L210" s="465"/>
      <c r="M210" s="465"/>
      <c r="N210" s="465"/>
      <c r="O210" s="465"/>
      <c r="P210" s="465"/>
      <c r="Q210" s="465"/>
      <c r="R210" s="465"/>
      <c r="S210" s="465"/>
      <c r="T210" s="465"/>
    </row>
    <row r="211" spans="1:20" s="466" customFormat="1" x14ac:dyDescent="0.3">
      <c r="A211" s="445"/>
      <c r="B211" s="457"/>
      <c r="C211" s="457"/>
      <c r="D211" s="457"/>
      <c r="E211" s="458"/>
      <c r="F211" s="458"/>
      <c r="G211" s="458"/>
      <c r="H211" s="425"/>
      <c r="I211" s="425"/>
      <c r="J211" s="425"/>
      <c r="K211" s="425"/>
      <c r="L211" s="465"/>
      <c r="M211" s="465"/>
      <c r="N211" s="465"/>
      <c r="O211" s="465"/>
      <c r="P211" s="465"/>
      <c r="Q211" s="465"/>
      <c r="R211" s="465"/>
      <c r="S211" s="465"/>
      <c r="T211" s="465"/>
    </row>
    <row r="212" spans="1:20" s="466" customFormat="1" x14ac:dyDescent="0.3">
      <c r="A212" s="445"/>
      <c r="B212" s="457"/>
      <c r="C212" s="457"/>
      <c r="D212" s="457"/>
      <c r="E212" s="458"/>
      <c r="F212" s="458"/>
      <c r="G212" s="458"/>
      <c r="H212" s="425"/>
      <c r="I212" s="425"/>
      <c r="J212" s="425"/>
      <c r="K212" s="425"/>
      <c r="L212" s="465"/>
      <c r="M212" s="465"/>
      <c r="N212" s="465"/>
      <c r="O212" s="465"/>
      <c r="P212" s="465"/>
      <c r="Q212" s="465"/>
      <c r="R212" s="465"/>
      <c r="S212" s="465"/>
      <c r="T212" s="465"/>
    </row>
    <row r="213" spans="1:20" s="466" customFormat="1" x14ac:dyDescent="0.3">
      <c r="A213" s="445"/>
      <c r="B213" s="457"/>
      <c r="C213" s="457"/>
      <c r="D213" s="457"/>
      <c r="E213" s="458"/>
      <c r="F213" s="458"/>
      <c r="G213" s="458"/>
      <c r="H213" s="425"/>
      <c r="I213" s="425"/>
      <c r="J213" s="425"/>
      <c r="K213" s="425"/>
      <c r="L213" s="465"/>
      <c r="M213" s="465"/>
      <c r="N213" s="465"/>
      <c r="O213" s="465"/>
      <c r="P213" s="465"/>
      <c r="Q213" s="465"/>
      <c r="R213" s="465"/>
      <c r="S213" s="465"/>
      <c r="T213" s="465"/>
    </row>
    <row r="214" spans="1:20" s="466" customFormat="1" x14ac:dyDescent="0.3">
      <c r="A214" s="445"/>
      <c r="B214" s="457"/>
      <c r="C214" s="457"/>
      <c r="D214" s="457"/>
      <c r="E214" s="458"/>
      <c r="F214" s="458"/>
      <c r="G214" s="458"/>
      <c r="H214" s="425"/>
      <c r="I214" s="425"/>
      <c r="J214" s="425"/>
      <c r="K214" s="425"/>
      <c r="L214" s="465"/>
      <c r="M214" s="465"/>
      <c r="N214" s="465"/>
      <c r="O214" s="465"/>
      <c r="P214" s="465"/>
      <c r="Q214" s="465"/>
      <c r="R214" s="465"/>
      <c r="S214" s="465"/>
      <c r="T214" s="465"/>
    </row>
    <row r="215" spans="1:20" s="466" customFormat="1" x14ac:dyDescent="0.3">
      <c r="A215" s="445"/>
      <c r="B215" s="457"/>
      <c r="C215" s="457"/>
      <c r="D215" s="457"/>
      <c r="E215" s="458"/>
      <c r="F215" s="458"/>
      <c r="G215" s="458"/>
      <c r="H215" s="425"/>
      <c r="I215" s="425"/>
      <c r="J215" s="425"/>
      <c r="K215" s="425"/>
      <c r="L215" s="465"/>
      <c r="M215" s="465"/>
      <c r="N215" s="465"/>
      <c r="O215" s="465"/>
      <c r="P215" s="465"/>
      <c r="Q215" s="465"/>
      <c r="R215" s="465"/>
      <c r="S215" s="465"/>
      <c r="T215" s="465"/>
    </row>
    <row r="216" spans="1:20" s="466" customFormat="1" x14ac:dyDescent="0.3">
      <c r="A216" s="445"/>
      <c r="B216" s="457"/>
      <c r="C216" s="457"/>
      <c r="D216" s="457"/>
      <c r="E216" s="458"/>
      <c r="F216" s="458"/>
      <c r="G216" s="458"/>
      <c r="H216" s="425"/>
      <c r="I216" s="425"/>
      <c r="J216" s="425"/>
      <c r="K216" s="425"/>
      <c r="L216" s="465"/>
      <c r="M216" s="465"/>
      <c r="N216" s="465"/>
      <c r="O216" s="465"/>
      <c r="P216" s="465"/>
      <c r="Q216" s="465"/>
      <c r="R216" s="465"/>
      <c r="S216" s="465"/>
      <c r="T216" s="465"/>
    </row>
    <row r="217" spans="1:20" s="466" customFormat="1" x14ac:dyDescent="0.3">
      <c r="A217" s="445"/>
      <c r="B217" s="457"/>
      <c r="C217" s="457"/>
      <c r="D217" s="457"/>
      <c r="E217" s="458"/>
      <c r="F217" s="458"/>
      <c r="G217" s="458"/>
      <c r="H217" s="425"/>
      <c r="I217" s="425"/>
      <c r="J217" s="425"/>
      <c r="K217" s="425"/>
      <c r="L217" s="465"/>
      <c r="M217" s="465"/>
      <c r="N217" s="465"/>
      <c r="O217" s="465"/>
      <c r="P217" s="465"/>
      <c r="Q217" s="465"/>
      <c r="R217" s="465"/>
      <c r="S217" s="465"/>
      <c r="T217" s="465"/>
    </row>
    <row r="218" spans="1:20" s="466" customFormat="1" x14ac:dyDescent="0.3">
      <c r="A218" s="445"/>
      <c r="B218" s="457"/>
      <c r="C218" s="457"/>
      <c r="D218" s="457"/>
      <c r="E218" s="458"/>
      <c r="F218" s="458"/>
      <c r="G218" s="458"/>
      <c r="H218" s="425"/>
      <c r="I218" s="425"/>
      <c r="J218" s="425"/>
      <c r="K218" s="425"/>
      <c r="L218" s="465"/>
      <c r="M218" s="465"/>
      <c r="N218" s="465"/>
      <c r="O218" s="465"/>
      <c r="P218" s="465"/>
      <c r="Q218" s="465"/>
      <c r="R218" s="465"/>
      <c r="S218" s="465"/>
      <c r="T218" s="465"/>
    </row>
    <row r="219" spans="1:20" s="466" customFormat="1" x14ac:dyDescent="0.3">
      <c r="A219" s="445"/>
      <c r="B219" s="457"/>
      <c r="C219" s="457"/>
      <c r="D219" s="457"/>
      <c r="E219" s="458"/>
      <c r="F219" s="458"/>
      <c r="G219" s="458"/>
      <c r="H219" s="425"/>
      <c r="I219" s="425"/>
      <c r="J219" s="425"/>
      <c r="K219" s="425"/>
      <c r="L219" s="465"/>
      <c r="M219" s="465"/>
      <c r="N219" s="465"/>
      <c r="O219" s="465"/>
      <c r="P219" s="465"/>
      <c r="Q219" s="465"/>
      <c r="R219" s="465"/>
      <c r="S219" s="465"/>
      <c r="T219" s="465"/>
    </row>
    <row r="220" spans="1:20" s="466" customFormat="1" x14ac:dyDescent="0.3">
      <c r="A220" s="445"/>
      <c r="B220" s="457"/>
      <c r="C220" s="457"/>
      <c r="D220" s="457"/>
      <c r="E220" s="458"/>
      <c r="F220" s="458"/>
      <c r="G220" s="458"/>
      <c r="H220" s="425"/>
      <c r="I220" s="425"/>
      <c r="J220" s="425"/>
      <c r="K220" s="425"/>
      <c r="L220" s="465"/>
      <c r="M220" s="465"/>
      <c r="N220" s="465"/>
      <c r="O220" s="465"/>
      <c r="P220" s="465"/>
      <c r="Q220" s="465"/>
      <c r="R220" s="465"/>
      <c r="S220" s="465"/>
      <c r="T220" s="465"/>
    </row>
    <row r="221" spans="1:20" s="466" customFormat="1" x14ac:dyDescent="0.3">
      <c r="A221" s="445"/>
      <c r="B221" s="457"/>
      <c r="C221" s="457"/>
      <c r="D221" s="457"/>
      <c r="E221" s="458"/>
      <c r="F221" s="458"/>
      <c r="G221" s="458"/>
      <c r="H221" s="425"/>
      <c r="I221" s="425"/>
      <c r="J221" s="425"/>
      <c r="K221" s="425"/>
      <c r="L221" s="465"/>
      <c r="M221" s="465"/>
      <c r="N221" s="465"/>
      <c r="O221" s="465"/>
      <c r="P221" s="465"/>
      <c r="Q221" s="465"/>
      <c r="R221" s="465"/>
      <c r="S221" s="465"/>
      <c r="T221" s="465"/>
    </row>
    <row r="222" spans="1:20" s="466" customFormat="1" x14ac:dyDescent="0.3">
      <c r="A222" s="445"/>
      <c r="B222" s="457"/>
      <c r="C222" s="457"/>
      <c r="D222" s="457"/>
      <c r="E222" s="458"/>
      <c r="F222" s="458"/>
      <c r="G222" s="458"/>
      <c r="H222" s="425"/>
      <c r="I222" s="425"/>
      <c r="J222" s="425"/>
      <c r="K222" s="425"/>
      <c r="L222" s="465"/>
      <c r="M222" s="465"/>
      <c r="N222" s="465"/>
      <c r="O222" s="465"/>
      <c r="P222" s="465"/>
      <c r="Q222" s="465"/>
      <c r="R222" s="465"/>
      <c r="S222" s="465"/>
      <c r="T222" s="465"/>
    </row>
    <row r="223" spans="1:20" s="466" customFormat="1" x14ac:dyDescent="0.3">
      <c r="A223" s="445"/>
      <c r="B223" s="457"/>
      <c r="C223" s="457"/>
      <c r="D223" s="457"/>
      <c r="E223" s="458"/>
      <c r="F223" s="458"/>
      <c r="G223" s="458"/>
      <c r="H223" s="425"/>
      <c r="I223" s="425"/>
      <c r="J223" s="425"/>
      <c r="K223" s="425"/>
      <c r="L223" s="465"/>
      <c r="M223" s="465"/>
      <c r="N223" s="465"/>
      <c r="O223" s="465"/>
      <c r="P223" s="465"/>
      <c r="Q223" s="465"/>
      <c r="R223" s="465"/>
      <c r="S223" s="465"/>
      <c r="T223" s="465"/>
    </row>
    <row r="224" spans="1:20" s="466" customFormat="1" x14ac:dyDescent="0.3">
      <c r="A224" s="445"/>
      <c r="B224" s="457"/>
      <c r="C224" s="457"/>
      <c r="D224" s="457"/>
      <c r="E224" s="458"/>
      <c r="F224" s="458"/>
      <c r="G224" s="458"/>
      <c r="H224" s="425"/>
      <c r="I224" s="425"/>
      <c r="J224" s="425"/>
      <c r="K224" s="425"/>
      <c r="L224" s="465"/>
      <c r="M224" s="465"/>
      <c r="N224" s="465"/>
      <c r="O224" s="465"/>
      <c r="P224" s="465"/>
      <c r="Q224" s="465"/>
      <c r="R224" s="465"/>
      <c r="S224" s="465"/>
      <c r="T224" s="465"/>
    </row>
    <row r="225" spans="1:20" s="466" customFormat="1" x14ac:dyDescent="0.3">
      <c r="A225" s="445"/>
      <c r="B225" s="457"/>
      <c r="C225" s="457"/>
      <c r="D225" s="457"/>
      <c r="E225" s="458"/>
      <c r="F225" s="458"/>
      <c r="G225" s="458"/>
      <c r="H225" s="425"/>
      <c r="I225" s="425"/>
      <c r="J225" s="425"/>
      <c r="K225" s="425"/>
      <c r="L225" s="465"/>
      <c r="M225" s="465"/>
      <c r="N225" s="465"/>
      <c r="O225" s="465"/>
      <c r="P225" s="465"/>
      <c r="Q225" s="465"/>
      <c r="R225" s="465"/>
      <c r="S225" s="465"/>
      <c r="T225" s="465"/>
    </row>
    <row r="226" spans="1:20" s="466" customFormat="1" x14ac:dyDescent="0.3">
      <c r="A226" s="445"/>
      <c r="B226" s="457"/>
      <c r="C226" s="457"/>
      <c r="D226" s="457"/>
      <c r="E226" s="458"/>
      <c r="F226" s="458"/>
      <c r="G226" s="458"/>
      <c r="H226" s="425"/>
      <c r="I226" s="425"/>
      <c r="J226" s="425"/>
      <c r="K226" s="425"/>
      <c r="L226" s="465"/>
      <c r="M226" s="465"/>
      <c r="N226" s="465"/>
      <c r="O226" s="465"/>
      <c r="P226" s="465"/>
      <c r="Q226" s="465"/>
      <c r="R226" s="465"/>
      <c r="S226" s="465"/>
      <c r="T226" s="465"/>
    </row>
    <row r="227" spans="1:20" s="466" customFormat="1" x14ac:dyDescent="0.3">
      <c r="A227" s="445"/>
      <c r="B227" s="457"/>
      <c r="C227" s="457"/>
      <c r="D227" s="457"/>
      <c r="E227" s="458"/>
      <c r="F227" s="458"/>
      <c r="G227" s="458"/>
      <c r="H227" s="425"/>
      <c r="I227" s="425"/>
      <c r="J227" s="425"/>
      <c r="K227" s="425"/>
      <c r="L227" s="465"/>
      <c r="M227" s="465"/>
      <c r="N227" s="465"/>
      <c r="O227" s="465"/>
      <c r="P227" s="465"/>
      <c r="Q227" s="465"/>
      <c r="R227" s="465"/>
      <c r="S227" s="465"/>
      <c r="T227" s="465"/>
    </row>
    <row r="228" spans="1:20" s="466" customFormat="1" x14ac:dyDescent="0.3">
      <c r="A228" s="445"/>
      <c r="B228" s="457"/>
      <c r="C228" s="457"/>
      <c r="D228" s="457"/>
      <c r="E228" s="458"/>
      <c r="F228" s="458"/>
      <c r="G228" s="458"/>
      <c r="H228" s="425"/>
      <c r="I228" s="425"/>
      <c r="J228" s="425"/>
      <c r="K228" s="425"/>
      <c r="L228" s="465"/>
      <c r="M228" s="465"/>
      <c r="N228" s="465"/>
      <c r="O228" s="465"/>
      <c r="P228" s="465"/>
      <c r="Q228" s="465"/>
      <c r="R228" s="465"/>
      <c r="S228" s="465"/>
      <c r="T228" s="465"/>
    </row>
    <row r="229" spans="1:20" s="466" customFormat="1" x14ac:dyDescent="0.3">
      <c r="A229" s="445"/>
      <c r="B229" s="457"/>
      <c r="C229" s="457"/>
      <c r="D229" s="457"/>
      <c r="E229" s="458"/>
      <c r="F229" s="458"/>
      <c r="G229" s="458"/>
      <c r="H229" s="425"/>
      <c r="I229" s="425"/>
      <c r="J229" s="425"/>
      <c r="K229" s="425"/>
      <c r="L229" s="465"/>
      <c r="M229" s="465"/>
      <c r="N229" s="465"/>
      <c r="O229" s="465"/>
      <c r="P229" s="465"/>
      <c r="Q229" s="465"/>
      <c r="R229" s="465"/>
      <c r="S229" s="465"/>
      <c r="T229" s="465"/>
    </row>
    <row r="230" spans="1:20" s="466" customFormat="1" x14ac:dyDescent="0.3">
      <c r="A230" s="445"/>
      <c r="B230" s="457"/>
      <c r="C230" s="457"/>
      <c r="D230" s="457"/>
      <c r="E230" s="458"/>
      <c r="F230" s="458"/>
      <c r="G230" s="458"/>
      <c r="H230" s="425"/>
      <c r="I230" s="425"/>
      <c r="J230" s="425"/>
      <c r="K230" s="425"/>
      <c r="L230" s="465"/>
      <c r="M230" s="465"/>
      <c r="N230" s="465"/>
      <c r="O230" s="465"/>
      <c r="P230" s="465"/>
      <c r="Q230" s="465"/>
      <c r="R230" s="465"/>
      <c r="S230" s="465"/>
      <c r="T230" s="465"/>
    </row>
    <row r="231" spans="1:20" s="466" customFormat="1" x14ac:dyDescent="0.3">
      <c r="A231" s="445"/>
      <c r="B231" s="457"/>
      <c r="C231" s="457"/>
      <c r="D231" s="457"/>
      <c r="E231" s="458"/>
      <c r="F231" s="458"/>
      <c r="G231" s="458"/>
      <c r="H231" s="425"/>
      <c r="I231" s="425"/>
      <c r="J231" s="425"/>
      <c r="K231" s="425"/>
      <c r="L231" s="465"/>
      <c r="M231" s="465"/>
      <c r="N231" s="465"/>
      <c r="O231" s="465"/>
      <c r="P231" s="465"/>
      <c r="Q231" s="465"/>
      <c r="R231" s="465"/>
      <c r="S231" s="465"/>
      <c r="T231" s="465"/>
    </row>
    <row r="232" spans="1:20" s="466" customFormat="1" x14ac:dyDescent="0.3">
      <c r="A232" s="445"/>
      <c r="B232" s="457"/>
      <c r="C232" s="457"/>
      <c r="D232" s="457"/>
      <c r="E232" s="458"/>
      <c r="F232" s="458"/>
      <c r="G232" s="458"/>
      <c r="H232" s="425"/>
      <c r="I232" s="425"/>
      <c r="J232" s="425"/>
      <c r="K232" s="425"/>
      <c r="L232" s="465"/>
      <c r="M232" s="465"/>
      <c r="N232" s="465"/>
      <c r="O232" s="465"/>
      <c r="P232" s="465"/>
      <c r="Q232" s="465"/>
      <c r="R232" s="465"/>
      <c r="S232" s="465"/>
      <c r="T232" s="465"/>
    </row>
    <row r="233" spans="1:20" s="466" customFormat="1" x14ac:dyDescent="0.3">
      <c r="A233" s="445"/>
      <c r="B233" s="457"/>
      <c r="C233" s="457"/>
      <c r="D233" s="457"/>
      <c r="E233" s="458"/>
      <c r="F233" s="458"/>
      <c r="G233" s="458"/>
      <c r="H233" s="425"/>
      <c r="I233" s="425"/>
      <c r="J233" s="425"/>
      <c r="K233" s="425"/>
      <c r="L233" s="465"/>
      <c r="M233" s="465"/>
      <c r="N233" s="465"/>
      <c r="O233" s="465"/>
      <c r="P233" s="465"/>
      <c r="Q233" s="465"/>
      <c r="R233" s="465"/>
      <c r="S233" s="465"/>
      <c r="T233" s="465"/>
    </row>
    <row r="234" spans="1:20" s="466" customFormat="1" x14ac:dyDescent="0.3">
      <c r="A234" s="445"/>
      <c r="B234" s="457"/>
      <c r="C234" s="457"/>
      <c r="D234" s="457"/>
      <c r="E234" s="458"/>
      <c r="F234" s="458"/>
      <c r="G234" s="458"/>
      <c r="H234" s="425"/>
      <c r="I234" s="425"/>
      <c r="J234" s="425"/>
      <c r="K234" s="425"/>
      <c r="L234" s="465"/>
      <c r="M234" s="465"/>
      <c r="N234" s="465"/>
      <c r="O234" s="465"/>
      <c r="P234" s="465"/>
      <c r="Q234" s="465"/>
      <c r="R234" s="465"/>
      <c r="S234" s="465"/>
      <c r="T234" s="465"/>
    </row>
    <row r="235" spans="1:20" s="466" customFormat="1" x14ac:dyDescent="0.3">
      <c r="A235" s="445"/>
      <c r="B235" s="457"/>
      <c r="C235" s="457"/>
      <c r="D235" s="457"/>
      <c r="E235" s="458"/>
      <c r="F235" s="458"/>
      <c r="G235" s="458"/>
      <c r="H235" s="425"/>
      <c r="I235" s="425"/>
      <c r="J235" s="425"/>
      <c r="K235" s="425"/>
      <c r="L235" s="465"/>
      <c r="M235" s="465"/>
      <c r="N235" s="465"/>
      <c r="O235" s="465"/>
      <c r="P235" s="465"/>
      <c r="Q235" s="465"/>
      <c r="R235" s="465"/>
      <c r="S235" s="465"/>
      <c r="T235" s="465"/>
    </row>
    <row r="236" spans="1:20" s="466" customFormat="1" x14ac:dyDescent="0.3">
      <c r="A236" s="445"/>
      <c r="B236" s="457"/>
      <c r="C236" s="457"/>
      <c r="D236" s="457"/>
      <c r="E236" s="458"/>
      <c r="F236" s="458"/>
      <c r="G236" s="458"/>
      <c r="H236" s="425"/>
      <c r="I236" s="425"/>
      <c r="J236" s="425"/>
      <c r="K236" s="425"/>
      <c r="L236" s="465"/>
      <c r="M236" s="465"/>
      <c r="N236" s="465"/>
      <c r="O236" s="465"/>
      <c r="P236" s="465"/>
      <c r="Q236" s="465"/>
      <c r="R236" s="465"/>
      <c r="S236" s="465"/>
      <c r="T236" s="465"/>
    </row>
    <row r="237" spans="1:20" s="466" customFormat="1" x14ac:dyDescent="0.3">
      <c r="A237" s="445"/>
      <c r="B237" s="457"/>
      <c r="C237" s="457"/>
      <c r="D237" s="457"/>
      <c r="E237" s="458"/>
      <c r="F237" s="458"/>
      <c r="G237" s="458"/>
      <c r="H237" s="425"/>
      <c r="I237" s="425"/>
      <c r="J237" s="425"/>
      <c r="K237" s="425"/>
      <c r="L237" s="465"/>
      <c r="M237" s="465"/>
      <c r="N237" s="465"/>
      <c r="O237" s="465"/>
      <c r="P237" s="465"/>
      <c r="Q237" s="465"/>
      <c r="R237" s="465"/>
      <c r="S237" s="465"/>
      <c r="T237" s="465"/>
    </row>
    <row r="238" spans="1:20" s="466" customFormat="1" x14ac:dyDescent="0.3">
      <c r="A238" s="445"/>
      <c r="B238" s="457"/>
      <c r="C238" s="457"/>
      <c r="D238" s="457"/>
      <c r="E238" s="458"/>
      <c r="F238" s="458"/>
      <c r="G238" s="458"/>
      <c r="H238" s="425"/>
      <c r="I238" s="425"/>
      <c r="J238" s="425"/>
      <c r="K238" s="425"/>
      <c r="L238" s="465"/>
      <c r="M238" s="465"/>
      <c r="N238" s="465"/>
      <c r="O238" s="465"/>
      <c r="P238" s="465"/>
      <c r="Q238" s="465"/>
      <c r="R238" s="465"/>
      <c r="S238" s="465"/>
      <c r="T238" s="465"/>
    </row>
    <row r="239" spans="1:20" s="466" customFormat="1" x14ac:dyDescent="0.3">
      <c r="A239" s="445"/>
      <c r="B239" s="457"/>
      <c r="C239" s="457"/>
      <c r="D239" s="457"/>
      <c r="E239" s="458"/>
      <c r="F239" s="458"/>
      <c r="G239" s="458"/>
      <c r="H239" s="425"/>
      <c r="I239" s="425"/>
      <c r="J239" s="425"/>
      <c r="K239" s="425"/>
      <c r="L239" s="465"/>
      <c r="M239" s="465"/>
      <c r="N239" s="465"/>
      <c r="O239" s="465"/>
      <c r="P239" s="465"/>
      <c r="Q239" s="465"/>
      <c r="R239" s="465"/>
      <c r="S239" s="465"/>
      <c r="T239" s="465"/>
    </row>
    <row r="240" spans="1:20" s="466" customFormat="1" x14ac:dyDescent="0.3">
      <c r="A240" s="445"/>
      <c r="B240" s="457"/>
      <c r="C240" s="457"/>
      <c r="D240" s="457"/>
      <c r="E240" s="458"/>
      <c r="F240" s="458"/>
      <c r="G240" s="458"/>
      <c r="H240" s="425"/>
      <c r="I240" s="425"/>
      <c r="J240" s="425"/>
      <c r="K240" s="425"/>
      <c r="L240" s="465"/>
      <c r="M240" s="465"/>
      <c r="N240" s="465"/>
      <c r="O240" s="465"/>
      <c r="P240" s="465"/>
      <c r="Q240" s="465"/>
      <c r="R240" s="465"/>
      <c r="S240" s="465"/>
      <c r="T240" s="465"/>
    </row>
    <row r="241" spans="1:20" s="466" customFormat="1" x14ac:dyDescent="0.3">
      <c r="A241" s="445"/>
      <c r="B241" s="457"/>
      <c r="C241" s="457"/>
      <c r="D241" s="457"/>
      <c r="E241" s="458"/>
      <c r="F241" s="458"/>
      <c r="G241" s="458"/>
      <c r="H241" s="425"/>
      <c r="I241" s="425"/>
      <c r="J241" s="425"/>
      <c r="K241" s="425"/>
      <c r="L241" s="465"/>
      <c r="M241" s="465"/>
      <c r="N241" s="465"/>
      <c r="O241" s="465"/>
      <c r="P241" s="465"/>
      <c r="Q241" s="465"/>
      <c r="R241" s="465"/>
      <c r="S241" s="465"/>
      <c r="T241" s="465"/>
    </row>
    <row r="242" spans="1:20" s="466" customFormat="1" x14ac:dyDescent="0.3">
      <c r="A242" s="445"/>
      <c r="B242" s="457"/>
      <c r="C242" s="457"/>
      <c r="D242" s="457"/>
      <c r="E242" s="458"/>
      <c r="F242" s="458"/>
      <c r="G242" s="458"/>
      <c r="H242" s="425"/>
      <c r="I242" s="425"/>
      <c r="J242" s="425"/>
      <c r="K242" s="425"/>
      <c r="L242" s="465"/>
      <c r="M242" s="465"/>
      <c r="N242" s="465"/>
      <c r="O242" s="465"/>
      <c r="P242" s="465"/>
      <c r="Q242" s="465"/>
      <c r="R242" s="465"/>
      <c r="S242" s="465"/>
      <c r="T242" s="465"/>
    </row>
    <row r="243" spans="1:20" s="466" customFormat="1" x14ac:dyDescent="0.3">
      <c r="A243" s="445"/>
      <c r="B243" s="457"/>
      <c r="C243" s="457"/>
      <c r="D243" s="457"/>
      <c r="E243" s="458"/>
      <c r="F243" s="458"/>
      <c r="G243" s="458"/>
      <c r="H243" s="425"/>
      <c r="I243" s="425"/>
      <c r="J243" s="425"/>
      <c r="K243" s="425"/>
      <c r="L243" s="465"/>
      <c r="M243" s="465"/>
      <c r="N243" s="465"/>
      <c r="O243" s="465"/>
      <c r="P243" s="465"/>
      <c r="Q243" s="465"/>
      <c r="R243" s="465"/>
      <c r="S243" s="465"/>
      <c r="T243" s="465"/>
    </row>
    <row r="244" spans="1:20" s="466" customFormat="1" x14ac:dyDescent="0.3">
      <c r="A244" s="445"/>
      <c r="B244" s="457"/>
      <c r="C244" s="457"/>
      <c r="D244" s="457"/>
      <c r="E244" s="458"/>
      <c r="F244" s="458"/>
      <c r="G244" s="458"/>
      <c r="H244" s="425"/>
      <c r="I244" s="425"/>
      <c r="J244" s="425"/>
      <c r="K244" s="425"/>
      <c r="L244" s="465"/>
      <c r="M244" s="465"/>
      <c r="N244" s="465"/>
      <c r="O244" s="465"/>
      <c r="P244" s="465"/>
      <c r="Q244" s="465"/>
      <c r="R244" s="465"/>
      <c r="S244" s="465"/>
      <c r="T244" s="465"/>
    </row>
    <row r="245" spans="1:20" s="466" customFormat="1" x14ac:dyDescent="0.3">
      <c r="A245" s="445"/>
      <c r="B245" s="457"/>
      <c r="C245" s="457"/>
      <c r="D245" s="457"/>
      <c r="E245" s="458"/>
      <c r="F245" s="458"/>
      <c r="G245" s="458"/>
      <c r="H245" s="425"/>
      <c r="I245" s="425"/>
      <c r="J245" s="425"/>
      <c r="K245" s="425"/>
      <c r="L245" s="465"/>
      <c r="M245" s="465"/>
      <c r="N245" s="465"/>
      <c r="O245" s="465"/>
      <c r="P245" s="465"/>
      <c r="Q245" s="465"/>
      <c r="R245" s="465"/>
      <c r="S245" s="465"/>
      <c r="T245" s="465"/>
    </row>
    <row r="246" spans="1:20" s="466" customFormat="1" x14ac:dyDescent="0.3">
      <c r="A246" s="445"/>
      <c r="B246" s="457"/>
      <c r="C246" s="457"/>
      <c r="D246" s="457"/>
      <c r="E246" s="458"/>
      <c r="F246" s="458"/>
      <c r="G246" s="458"/>
      <c r="H246" s="425"/>
      <c r="I246" s="425"/>
      <c r="J246" s="425"/>
      <c r="K246" s="425"/>
      <c r="L246" s="465"/>
      <c r="M246" s="465"/>
      <c r="N246" s="465"/>
      <c r="O246" s="465"/>
      <c r="P246" s="465"/>
      <c r="Q246" s="465"/>
      <c r="R246" s="465"/>
      <c r="S246" s="465"/>
      <c r="T246" s="465"/>
    </row>
    <row r="247" spans="1:20" s="466" customFormat="1" x14ac:dyDescent="0.3">
      <c r="A247" s="445"/>
      <c r="B247" s="457"/>
      <c r="C247" s="457"/>
      <c r="D247" s="457"/>
      <c r="E247" s="458"/>
      <c r="F247" s="458"/>
      <c r="G247" s="458"/>
      <c r="H247" s="425"/>
      <c r="I247" s="425"/>
      <c r="J247" s="425"/>
      <c r="K247" s="425"/>
      <c r="L247" s="465"/>
      <c r="M247" s="465"/>
      <c r="N247" s="465"/>
      <c r="O247" s="465"/>
      <c r="P247" s="465"/>
      <c r="Q247" s="465"/>
      <c r="R247" s="465"/>
      <c r="S247" s="465"/>
      <c r="T247" s="465"/>
    </row>
    <row r="248" spans="1:20" s="466" customFormat="1" x14ac:dyDescent="0.3">
      <c r="A248" s="445"/>
      <c r="B248" s="457"/>
      <c r="C248" s="457"/>
      <c r="D248" s="457"/>
      <c r="E248" s="458"/>
      <c r="F248" s="458"/>
      <c r="G248" s="458"/>
      <c r="H248" s="425"/>
      <c r="I248" s="425"/>
      <c r="J248" s="425"/>
      <c r="K248" s="425"/>
      <c r="L248" s="465"/>
      <c r="M248" s="465"/>
      <c r="N248" s="465"/>
      <c r="O248" s="465"/>
      <c r="P248" s="465"/>
      <c r="Q248" s="465"/>
      <c r="R248" s="465"/>
      <c r="S248" s="465"/>
      <c r="T248" s="465"/>
    </row>
    <row r="249" spans="1:20" s="466" customFormat="1" x14ac:dyDescent="0.3">
      <c r="A249" s="445"/>
      <c r="B249" s="457"/>
      <c r="C249" s="457"/>
      <c r="D249" s="457"/>
      <c r="E249" s="458"/>
      <c r="F249" s="458"/>
      <c r="G249" s="458"/>
      <c r="H249" s="425"/>
      <c r="I249" s="425"/>
      <c r="J249" s="425"/>
      <c r="K249" s="425"/>
      <c r="L249" s="465"/>
      <c r="M249" s="465"/>
      <c r="N249" s="465"/>
      <c r="O249" s="465"/>
      <c r="P249" s="465"/>
      <c r="Q249" s="465"/>
      <c r="R249" s="465"/>
      <c r="S249" s="465"/>
      <c r="T249" s="465"/>
    </row>
    <row r="250" spans="1:20" s="466" customFormat="1" x14ac:dyDescent="0.3">
      <c r="A250" s="445"/>
      <c r="B250" s="457"/>
      <c r="C250" s="457"/>
      <c r="D250" s="457"/>
      <c r="E250" s="458"/>
      <c r="F250" s="458"/>
      <c r="G250" s="458"/>
      <c r="H250" s="425"/>
      <c r="I250" s="425"/>
      <c r="J250" s="425"/>
      <c r="K250" s="425"/>
      <c r="L250" s="465"/>
      <c r="M250" s="465"/>
      <c r="N250" s="465"/>
      <c r="O250" s="465"/>
      <c r="P250" s="465"/>
      <c r="Q250" s="465"/>
      <c r="R250" s="465"/>
      <c r="S250" s="465"/>
      <c r="T250" s="465"/>
    </row>
    <row r="251" spans="1:20" s="466" customFormat="1" x14ac:dyDescent="0.3">
      <c r="A251" s="445"/>
      <c r="B251" s="457"/>
      <c r="C251" s="457"/>
      <c r="D251" s="457"/>
      <c r="E251" s="458"/>
      <c r="F251" s="458"/>
      <c r="G251" s="458"/>
      <c r="H251" s="425"/>
      <c r="I251" s="425"/>
      <c r="J251" s="425"/>
      <c r="K251" s="425"/>
      <c r="L251" s="465"/>
      <c r="M251" s="465"/>
      <c r="N251" s="465"/>
      <c r="O251" s="465"/>
      <c r="P251" s="465"/>
      <c r="Q251" s="465"/>
      <c r="R251" s="465"/>
      <c r="S251" s="465"/>
      <c r="T251" s="465"/>
    </row>
    <row r="252" spans="1:20" s="466" customFormat="1" x14ac:dyDescent="0.3">
      <c r="A252" s="445"/>
      <c r="B252" s="457"/>
      <c r="C252" s="457"/>
      <c r="D252" s="457"/>
      <c r="E252" s="458"/>
      <c r="F252" s="458"/>
      <c r="G252" s="458"/>
      <c r="H252" s="425"/>
      <c r="I252" s="425"/>
      <c r="J252" s="425"/>
      <c r="K252" s="425"/>
      <c r="L252" s="465"/>
      <c r="M252" s="465"/>
      <c r="N252" s="465"/>
      <c r="O252" s="465"/>
      <c r="P252" s="465"/>
      <c r="Q252" s="465"/>
      <c r="R252" s="465"/>
      <c r="S252" s="465"/>
      <c r="T252" s="465"/>
    </row>
    <row r="253" spans="1:20" s="466" customFormat="1" x14ac:dyDescent="0.3">
      <c r="A253" s="445"/>
      <c r="B253" s="457"/>
      <c r="C253" s="457"/>
      <c r="D253" s="457"/>
      <c r="E253" s="458"/>
      <c r="F253" s="458"/>
      <c r="G253" s="458"/>
      <c r="H253" s="425"/>
      <c r="I253" s="425"/>
      <c r="J253" s="425"/>
      <c r="K253" s="425"/>
      <c r="L253" s="465"/>
      <c r="M253" s="465"/>
      <c r="N253" s="465"/>
      <c r="O253" s="465"/>
      <c r="P253" s="465"/>
      <c r="Q253" s="465"/>
      <c r="R253" s="465"/>
      <c r="S253" s="465"/>
      <c r="T253" s="465"/>
    </row>
    <row r="254" spans="1:20" s="466" customFormat="1" x14ac:dyDescent="0.3">
      <c r="A254" s="445"/>
      <c r="B254" s="457"/>
      <c r="C254" s="457"/>
      <c r="D254" s="457"/>
      <c r="E254" s="458"/>
      <c r="F254" s="458"/>
      <c r="G254" s="458"/>
      <c r="H254" s="425"/>
      <c r="I254" s="425"/>
      <c r="J254" s="425"/>
      <c r="K254" s="425"/>
      <c r="L254" s="465"/>
      <c r="M254" s="465"/>
      <c r="N254" s="465"/>
      <c r="O254" s="465"/>
      <c r="P254" s="465"/>
      <c r="Q254" s="465"/>
      <c r="R254" s="465"/>
      <c r="S254" s="465"/>
      <c r="T254" s="465"/>
    </row>
    <row r="255" spans="1:20" s="466" customFormat="1" x14ac:dyDescent="0.3">
      <c r="A255" s="445"/>
      <c r="B255" s="457"/>
      <c r="C255" s="457"/>
      <c r="D255" s="457"/>
      <c r="E255" s="458"/>
      <c r="F255" s="458"/>
      <c r="G255" s="458"/>
      <c r="H255" s="425"/>
      <c r="I255" s="425"/>
      <c r="J255" s="425"/>
      <c r="K255" s="425"/>
      <c r="L255" s="465"/>
      <c r="M255" s="465"/>
      <c r="N255" s="465"/>
      <c r="O255" s="465"/>
      <c r="P255" s="465"/>
      <c r="Q255" s="465"/>
      <c r="R255" s="465"/>
      <c r="S255" s="465"/>
      <c r="T255" s="465"/>
    </row>
    <row r="256" spans="1:20" s="466" customFormat="1" x14ac:dyDescent="0.3">
      <c r="A256" s="445"/>
      <c r="B256" s="457"/>
      <c r="C256" s="457"/>
      <c r="D256" s="457"/>
      <c r="E256" s="458"/>
      <c r="F256" s="458"/>
      <c r="G256" s="458"/>
      <c r="H256" s="425"/>
      <c r="I256" s="425"/>
      <c r="J256" s="425"/>
      <c r="K256" s="425"/>
      <c r="L256" s="465"/>
      <c r="M256" s="465"/>
      <c r="N256" s="465"/>
      <c r="O256" s="465"/>
      <c r="P256" s="465"/>
      <c r="Q256" s="465"/>
      <c r="R256" s="465"/>
      <c r="S256" s="465"/>
      <c r="T256" s="465"/>
    </row>
    <row r="257" spans="1:20" s="466" customFormat="1" x14ac:dyDescent="0.3">
      <c r="A257" s="445"/>
      <c r="B257" s="457"/>
      <c r="C257" s="457"/>
      <c r="D257" s="457"/>
      <c r="E257" s="458"/>
      <c r="F257" s="458"/>
      <c r="G257" s="458"/>
      <c r="H257" s="425"/>
      <c r="I257" s="425"/>
      <c r="J257" s="425"/>
      <c r="K257" s="425"/>
      <c r="L257" s="465"/>
      <c r="M257" s="465"/>
      <c r="N257" s="465"/>
      <c r="O257" s="465"/>
      <c r="P257" s="465"/>
      <c r="Q257" s="465"/>
      <c r="R257" s="465"/>
      <c r="S257" s="465"/>
      <c r="T257" s="465"/>
    </row>
    <row r="258" spans="1:20" s="466" customFormat="1" x14ac:dyDescent="0.3">
      <c r="A258" s="445"/>
      <c r="B258" s="457"/>
      <c r="C258" s="457"/>
      <c r="D258" s="457"/>
      <c r="E258" s="458"/>
      <c r="F258" s="458"/>
      <c r="G258" s="458"/>
      <c r="H258" s="425"/>
      <c r="I258" s="425"/>
      <c r="J258" s="425"/>
      <c r="K258" s="425"/>
      <c r="L258" s="465"/>
      <c r="M258" s="465"/>
      <c r="N258" s="465"/>
      <c r="O258" s="465"/>
      <c r="P258" s="465"/>
      <c r="Q258" s="465"/>
      <c r="R258" s="465"/>
      <c r="S258" s="465"/>
      <c r="T258" s="465"/>
    </row>
    <row r="259" spans="1:20" s="466" customFormat="1" x14ac:dyDescent="0.3">
      <c r="A259" s="445"/>
      <c r="B259" s="457"/>
      <c r="C259" s="457"/>
      <c r="D259" s="457"/>
      <c r="E259" s="458"/>
      <c r="F259" s="458"/>
      <c r="G259" s="458"/>
      <c r="H259" s="425"/>
      <c r="I259" s="425"/>
      <c r="J259" s="425"/>
      <c r="K259" s="425"/>
      <c r="L259" s="465"/>
      <c r="M259" s="465"/>
      <c r="N259" s="465"/>
      <c r="O259" s="465"/>
      <c r="P259" s="465"/>
      <c r="Q259" s="465"/>
      <c r="R259" s="465"/>
      <c r="S259" s="465"/>
      <c r="T259" s="465"/>
    </row>
    <row r="260" spans="1:20" s="466" customFormat="1" x14ac:dyDescent="0.3">
      <c r="A260" s="445"/>
      <c r="B260" s="457"/>
      <c r="C260" s="457"/>
      <c r="D260" s="457"/>
      <c r="E260" s="458"/>
      <c r="F260" s="458"/>
      <c r="G260" s="458"/>
      <c r="H260" s="425"/>
      <c r="I260" s="425"/>
      <c r="J260" s="425"/>
      <c r="K260" s="425"/>
      <c r="L260" s="465"/>
      <c r="M260" s="465"/>
      <c r="N260" s="465"/>
      <c r="O260" s="465"/>
      <c r="P260" s="465"/>
      <c r="Q260" s="465"/>
      <c r="R260" s="465"/>
      <c r="S260" s="465"/>
      <c r="T260" s="465"/>
    </row>
    <row r="261" spans="1:20" s="466" customFormat="1" x14ac:dyDescent="0.3">
      <c r="A261" s="445"/>
      <c r="B261" s="457"/>
      <c r="C261" s="457"/>
      <c r="D261" s="457"/>
      <c r="E261" s="458"/>
      <c r="F261" s="458"/>
      <c r="G261" s="458"/>
      <c r="H261" s="425"/>
      <c r="I261" s="425"/>
      <c r="J261" s="425"/>
      <c r="K261" s="425"/>
      <c r="L261" s="465"/>
      <c r="M261" s="465"/>
      <c r="N261" s="465"/>
      <c r="O261" s="465"/>
      <c r="P261" s="465"/>
      <c r="Q261" s="465"/>
      <c r="R261" s="465"/>
      <c r="S261" s="465"/>
      <c r="T261" s="465"/>
    </row>
    <row r="262" spans="1:20" s="466" customFormat="1" x14ac:dyDescent="0.3">
      <c r="A262" s="445"/>
      <c r="B262" s="457"/>
      <c r="C262" s="457"/>
      <c r="D262" s="457"/>
      <c r="E262" s="458"/>
      <c r="F262" s="458"/>
      <c r="G262" s="458"/>
      <c r="H262" s="425"/>
      <c r="I262" s="425"/>
      <c r="J262" s="425"/>
      <c r="K262" s="425"/>
      <c r="L262" s="465"/>
      <c r="M262" s="465"/>
      <c r="N262" s="465"/>
      <c r="O262" s="465"/>
      <c r="P262" s="465"/>
      <c r="Q262" s="465"/>
      <c r="R262" s="465"/>
      <c r="S262" s="465"/>
      <c r="T262" s="465"/>
    </row>
    <row r="263" spans="1:20" s="466" customFormat="1" x14ac:dyDescent="0.3">
      <c r="A263" s="445"/>
      <c r="B263" s="457"/>
      <c r="C263" s="457"/>
      <c r="D263" s="457"/>
      <c r="E263" s="458"/>
      <c r="F263" s="458"/>
      <c r="G263" s="458"/>
      <c r="H263" s="425"/>
      <c r="I263" s="425"/>
      <c r="J263" s="425"/>
      <c r="K263" s="425"/>
      <c r="L263" s="465"/>
      <c r="M263" s="465"/>
      <c r="N263" s="465"/>
      <c r="O263" s="465"/>
      <c r="P263" s="465"/>
      <c r="Q263" s="465"/>
      <c r="R263" s="465"/>
      <c r="S263" s="465"/>
      <c r="T263" s="465"/>
    </row>
    <row r="264" spans="1:20" s="466" customFormat="1" x14ac:dyDescent="0.3">
      <c r="A264" s="445"/>
      <c r="B264" s="457"/>
      <c r="C264" s="457"/>
      <c r="D264" s="457"/>
      <c r="E264" s="458"/>
      <c r="F264" s="458"/>
      <c r="G264" s="458"/>
      <c r="H264" s="425"/>
      <c r="I264" s="425"/>
      <c r="J264" s="425"/>
      <c r="K264" s="425"/>
      <c r="L264" s="465"/>
      <c r="M264" s="465"/>
      <c r="N264" s="465"/>
      <c r="O264" s="465"/>
      <c r="P264" s="465"/>
      <c r="Q264" s="465"/>
      <c r="R264" s="465"/>
      <c r="S264" s="465"/>
      <c r="T264" s="465"/>
    </row>
    <row r="265" spans="1:20" s="466" customFormat="1" x14ac:dyDescent="0.3">
      <c r="A265" s="445"/>
      <c r="B265" s="457"/>
      <c r="C265" s="457"/>
      <c r="D265" s="457"/>
      <c r="E265" s="458"/>
      <c r="F265" s="458"/>
      <c r="G265" s="458"/>
      <c r="H265" s="425"/>
      <c r="I265" s="425"/>
      <c r="J265" s="425"/>
      <c r="K265" s="425"/>
      <c r="L265" s="465"/>
      <c r="M265" s="465"/>
      <c r="N265" s="465"/>
      <c r="O265" s="465"/>
      <c r="P265" s="465"/>
      <c r="Q265" s="465"/>
      <c r="R265" s="465"/>
      <c r="S265" s="465"/>
      <c r="T265" s="465"/>
    </row>
    <row r="266" spans="1:20" s="466" customFormat="1" x14ac:dyDescent="0.3">
      <c r="A266" s="445"/>
      <c r="B266" s="457"/>
      <c r="C266" s="457"/>
      <c r="D266" s="457"/>
      <c r="E266" s="458"/>
      <c r="F266" s="458"/>
      <c r="G266" s="458"/>
      <c r="H266" s="425"/>
      <c r="I266" s="425"/>
      <c r="J266" s="425"/>
      <c r="K266" s="425"/>
      <c r="L266" s="465"/>
      <c r="M266" s="465"/>
      <c r="N266" s="465"/>
      <c r="O266" s="465"/>
      <c r="P266" s="465"/>
      <c r="Q266" s="465"/>
      <c r="R266" s="465"/>
      <c r="S266" s="465"/>
      <c r="T266" s="465"/>
    </row>
    <row r="267" spans="1:20" s="466" customFormat="1" x14ac:dyDescent="0.3">
      <c r="A267" s="445"/>
      <c r="B267" s="457"/>
      <c r="C267" s="457"/>
      <c r="D267" s="457"/>
      <c r="E267" s="458"/>
      <c r="F267" s="458"/>
      <c r="G267" s="458"/>
      <c r="H267" s="425"/>
      <c r="I267" s="425"/>
      <c r="J267" s="425"/>
      <c r="K267" s="425"/>
      <c r="L267" s="465"/>
      <c r="M267" s="465"/>
      <c r="N267" s="465"/>
      <c r="O267" s="465"/>
      <c r="P267" s="465"/>
      <c r="Q267" s="465"/>
      <c r="R267" s="465"/>
      <c r="S267" s="465"/>
      <c r="T267" s="465"/>
    </row>
    <row r="268" spans="1:20" s="466" customFormat="1" x14ac:dyDescent="0.3">
      <c r="A268" s="445"/>
      <c r="B268" s="457"/>
      <c r="C268" s="457"/>
      <c r="D268" s="457"/>
      <c r="E268" s="458"/>
      <c r="F268" s="458"/>
      <c r="G268" s="458"/>
      <c r="H268" s="425"/>
      <c r="I268" s="425"/>
      <c r="J268" s="425"/>
      <c r="K268" s="425"/>
      <c r="L268" s="465"/>
      <c r="M268" s="465"/>
      <c r="N268" s="465"/>
      <c r="O268" s="465"/>
      <c r="P268" s="465"/>
      <c r="Q268" s="465"/>
      <c r="R268" s="465"/>
      <c r="S268" s="465"/>
      <c r="T268" s="465"/>
    </row>
    <row r="269" spans="1:20" s="466" customFormat="1" x14ac:dyDescent="0.3">
      <c r="A269" s="445"/>
      <c r="B269" s="457"/>
      <c r="C269" s="457"/>
      <c r="D269" s="457"/>
      <c r="E269" s="458"/>
      <c r="F269" s="458"/>
      <c r="G269" s="458"/>
      <c r="H269" s="425"/>
      <c r="I269" s="425"/>
      <c r="J269" s="425"/>
      <c r="K269" s="425"/>
      <c r="L269" s="465"/>
      <c r="M269" s="465"/>
      <c r="N269" s="465"/>
      <c r="O269" s="465"/>
      <c r="P269" s="465"/>
      <c r="Q269" s="465"/>
      <c r="R269" s="465"/>
      <c r="S269" s="465"/>
      <c r="T269" s="465"/>
    </row>
    <row r="270" spans="1:20" s="466" customFormat="1" x14ac:dyDescent="0.3">
      <c r="A270" s="445"/>
      <c r="B270" s="457"/>
      <c r="C270" s="457"/>
      <c r="D270" s="457"/>
      <c r="E270" s="458"/>
      <c r="F270" s="458"/>
      <c r="G270" s="458"/>
      <c r="H270" s="425"/>
      <c r="I270" s="425"/>
      <c r="J270" s="425"/>
      <c r="K270" s="425"/>
      <c r="L270" s="465"/>
      <c r="M270" s="465"/>
      <c r="N270" s="465"/>
      <c r="O270" s="465"/>
      <c r="P270" s="465"/>
      <c r="Q270" s="465"/>
      <c r="R270" s="465"/>
      <c r="S270" s="465"/>
      <c r="T270" s="465"/>
    </row>
    <row r="271" spans="1:20" s="466" customFormat="1" x14ac:dyDescent="0.3">
      <c r="A271" s="445"/>
      <c r="B271" s="457"/>
      <c r="C271" s="457"/>
      <c r="D271" s="457"/>
      <c r="E271" s="458"/>
      <c r="F271" s="458"/>
      <c r="G271" s="458"/>
      <c r="H271" s="425"/>
      <c r="I271" s="425"/>
      <c r="J271" s="425"/>
      <c r="K271" s="425"/>
      <c r="L271" s="465"/>
      <c r="M271" s="465"/>
      <c r="N271" s="465"/>
      <c r="O271" s="465"/>
      <c r="P271" s="465"/>
      <c r="Q271" s="465"/>
      <c r="R271" s="465"/>
      <c r="S271" s="465"/>
      <c r="T271" s="465"/>
    </row>
  </sheetData>
  <mergeCells count="25">
    <mergeCell ref="R8:S8"/>
    <mergeCell ref="B2:C2"/>
    <mergeCell ref="L8:M8"/>
    <mergeCell ref="N8:O8"/>
    <mergeCell ref="P8:Q8"/>
    <mergeCell ref="V9:W9"/>
    <mergeCell ref="X9:Y9"/>
    <mergeCell ref="Z9:AA9"/>
    <mergeCell ref="T8:U8"/>
    <mergeCell ref="V8:W8"/>
    <mergeCell ref="X8:Y8"/>
    <mergeCell ref="Z8:AA8"/>
    <mergeCell ref="L9:M9"/>
    <mergeCell ref="N9:O9"/>
    <mergeCell ref="P9:Q9"/>
    <mergeCell ref="R9:S9"/>
    <mergeCell ref="T9:U9"/>
    <mergeCell ref="AB9:AC9"/>
    <mergeCell ref="AD9:AE9"/>
    <mergeCell ref="AF9:AG9"/>
    <mergeCell ref="AH9:AI9"/>
    <mergeCell ref="AF8:AG8"/>
    <mergeCell ref="AH8:AI8"/>
    <mergeCell ref="AB8:AC8"/>
    <mergeCell ref="AD8:AE8"/>
  </mergeCells>
  <hyperlinks>
    <hyperlink ref="G1" location="Tartalom_Index!A1" display="Vissza a Tartalomra / Return to the Index"/>
    <hyperlink ref="G1: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8"/>
  <dimension ref="A1:V21"/>
  <sheetViews>
    <sheetView showGridLines="0" zoomScale="120" zoomScaleNormal="120" workbookViewId="0"/>
  </sheetViews>
  <sheetFormatPr defaultColWidth="8.6640625" defaultRowHeight="10.5" customHeight="1" x14ac:dyDescent="0.2"/>
  <cols>
    <col min="1" max="1" width="7.109375" style="164" customWidth="1"/>
    <col min="2" max="2" width="13.6640625" style="164" customWidth="1"/>
    <col min="3" max="3" width="13.44140625" style="164" customWidth="1"/>
    <col min="4" max="4" width="16" style="164" customWidth="1"/>
    <col min="5" max="5" width="17.6640625" style="164" customWidth="1"/>
    <col min="6" max="6" width="7.88671875" style="166" customWidth="1"/>
    <col min="7" max="9" width="4.88671875" style="164" customWidth="1"/>
    <col min="10" max="10" width="6.5546875" style="164" customWidth="1"/>
    <col min="11" max="20" width="4.88671875" style="164" customWidth="1"/>
    <col min="21" max="21" width="5.6640625" style="164" customWidth="1"/>
    <col min="22" max="16384" width="8.6640625" style="164"/>
  </cols>
  <sheetData>
    <row r="1" spans="1:22" ht="10.5" customHeight="1" x14ac:dyDescent="0.2">
      <c r="A1" s="2" t="s">
        <v>66</v>
      </c>
      <c r="B1" s="163" t="s">
        <v>284</v>
      </c>
      <c r="E1" s="165"/>
      <c r="I1" s="484" t="s">
        <v>68</v>
      </c>
      <c r="J1" s="483"/>
      <c r="K1" s="483"/>
      <c r="L1" s="483"/>
    </row>
    <row r="2" spans="1:22" ht="10.5" customHeight="1" x14ac:dyDescent="0.2">
      <c r="A2" s="2" t="s">
        <v>69</v>
      </c>
      <c r="B2" s="167" t="s">
        <v>285</v>
      </c>
      <c r="E2" s="165"/>
    </row>
    <row r="3" spans="1:22" ht="10.5" customHeight="1" x14ac:dyDescent="0.2">
      <c r="A3" s="3" t="s">
        <v>70</v>
      </c>
      <c r="B3" s="93" t="s">
        <v>71</v>
      </c>
      <c r="E3" s="168"/>
    </row>
    <row r="4" spans="1:22" ht="10.5" customHeight="1" x14ac:dyDescent="0.2">
      <c r="A4" s="3" t="s">
        <v>72</v>
      </c>
      <c r="B4" s="93" t="s">
        <v>73</v>
      </c>
      <c r="E4" s="168"/>
    </row>
    <row r="5" spans="1:22" ht="10.5" customHeight="1" x14ac:dyDescent="0.2">
      <c r="A5" s="4" t="s">
        <v>74</v>
      </c>
      <c r="B5" s="93" t="s">
        <v>286</v>
      </c>
      <c r="E5" s="168"/>
    </row>
    <row r="6" spans="1:22" ht="10.5" customHeight="1" x14ac:dyDescent="0.2">
      <c r="A6" s="4" t="s">
        <v>75</v>
      </c>
      <c r="B6" s="169" t="s">
        <v>286</v>
      </c>
      <c r="E6" s="168"/>
    </row>
    <row r="7" spans="1:22" ht="10.5" customHeight="1" x14ac:dyDescent="0.2">
      <c r="B7" s="170"/>
      <c r="C7" s="170"/>
      <c r="D7" s="171"/>
      <c r="E7" s="171"/>
      <c r="G7" s="172"/>
      <c r="H7" s="172"/>
      <c r="I7" s="172"/>
      <c r="J7" s="172"/>
      <c r="T7" s="173"/>
      <c r="U7" s="173"/>
    </row>
    <row r="8" spans="1:22" s="174" customFormat="1" ht="10.5" customHeight="1" x14ac:dyDescent="0.2">
      <c r="D8" s="175"/>
      <c r="E8" s="175"/>
      <c r="G8" s="174" t="s">
        <v>287</v>
      </c>
      <c r="H8" s="174" t="s">
        <v>288</v>
      </c>
      <c r="I8" s="174" t="s">
        <v>289</v>
      </c>
      <c r="J8" s="174" t="s">
        <v>238</v>
      </c>
      <c r="K8" s="174" t="s">
        <v>290</v>
      </c>
      <c r="L8" s="174" t="s">
        <v>291</v>
      </c>
      <c r="M8" s="174" t="s">
        <v>292</v>
      </c>
      <c r="N8" s="174" t="s">
        <v>239</v>
      </c>
      <c r="O8" s="174" t="s">
        <v>240</v>
      </c>
      <c r="P8" s="107" t="s">
        <v>241</v>
      </c>
      <c r="Q8" s="107" t="s">
        <v>242</v>
      </c>
      <c r="R8" s="174" t="s">
        <v>543</v>
      </c>
    </row>
    <row r="9" spans="1:22" ht="10.5" customHeight="1" x14ac:dyDescent="0.2">
      <c r="B9" s="170"/>
      <c r="C9" s="170"/>
      <c r="D9" s="171"/>
      <c r="E9" s="171"/>
      <c r="F9" s="166" t="s">
        <v>293</v>
      </c>
      <c r="G9" s="176">
        <v>5.0860663029991572E-2</v>
      </c>
      <c r="H9" s="176">
        <v>1.5743869344239706E-3</v>
      </c>
      <c r="I9" s="176">
        <v>2.2023325914776556E-2</v>
      </c>
      <c r="J9" s="176">
        <v>1.472552313952901E-3</v>
      </c>
      <c r="K9" s="176">
        <v>8.1012404071904298E-3</v>
      </c>
      <c r="L9" s="176">
        <v>1.7510747455530972E-3</v>
      </c>
      <c r="M9" s="176">
        <v>6.8689390227635698E-3</v>
      </c>
      <c r="N9" s="176">
        <v>6.001001735975818E-2</v>
      </c>
      <c r="O9" s="176">
        <v>6.118412935137283E-2</v>
      </c>
      <c r="P9" s="177">
        <v>4.1619741406705726E-2</v>
      </c>
      <c r="Q9" s="177">
        <v>2.3238403584455093E-2</v>
      </c>
      <c r="R9" s="177">
        <v>2.1430743426342803E-2</v>
      </c>
      <c r="S9" s="177"/>
      <c r="T9" s="177"/>
      <c r="U9" s="177"/>
      <c r="V9" s="177"/>
    </row>
    <row r="10" spans="1:22" ht="10.5" customHeight="1" x14ac:dyDescent="0.2">
      <c r="F10" s="166" t="s">
        <v>294</v>
      </c>
      <c r="G10" s="176">
        <v>0.33324186077810802</v>
      </c>
      <c r="H10" s="176">
        <v>0.33885919377434476</v>
      </c>
      <c r="I10" s="176">
        <v>0.31535264179478617</v>
      </c>
      <c r="J10" s="176">
        <v>0.3016338545125366</v>
      </c>
      <c r="K10" s="176">
        <v>0.29236081173127532</v>
      </c>
      <c r="L10" s="176">
        <v>0.21529637356626896</v>
      </c>
      <c r="M10" s="176">
        <v>0.21398588844105051</v>
      </c>
      <c r="N10" s="176">
        <v>0.21800899993412926</v>
      </c>
      <c r="O10" s="176">
        <v>0.22385289012463017</v>
      </c>
      <c r="P10" s="177">
        <v>0.22870963887826543</v>
      </c>
      <c r="Q10" s="177">
        <v>0.22590675316320302</v>
      </c>
      <c r="R10" s="177">
        <v>0.22929269561032223</v>
      </c>
      <c r="S10" s="177"/>
      <c r="T10" s="177"/>
      <c r="U10" s="177"/>
      <c r="V10" s="177"/>
    </row>
    <row r="11" spans="1:22" ht="10.5" customHeight="1" x14ac:dyDescent="0.2">
      <c r="F11" s="166" t="s">
        <v>295</v>
      </c>
      <c r="G11" s="176">
        <v>0.28185003080447235</v>
      </c>
      <c r="H11" s="176">
        <v>0.34499837501802216</v>
      </c>
      <c r="I11" s="176">
        <v>0.33158910963327548</v>
      </c>
      <c r="J11" s="176">
        <v>0.37749277625955058</v>
      </c>
      <c r="K11" s="176">
        <v>0.35420397239911094</v>
      </c>
      <c r="L11" s="176">
        <v>0.39067496950199176</v>
      </c>
      <c r="M11" s="176">
        <v>0.33832521663132881</v>
      </c>
      <c r="N11" s="176">
        <v>0.30971919620948141</v>
      </c>
      <c r="O11" s="176">
        <v>0.26928123936029313</v>
      </c>
      <c r="P11" s="177">
        <v>0.25744192018323186</v>
      </c>
      <c r="Q11" s="177">
        <v>0.26645698807620971</v>
      </c>
      <c r="R11" s="177">
        <v>0.26504505387432592</v>
      </c>
      <c r="S11" s="177"/>
      <c r="T11" s="177"/>
      <c r="U11" s="177"/>
      <c r="V11" s="177"/>
    </row>
    <row r="12" spans="1:22" ht="10.5" customHeight="1" x14ac:dyDescent="0.2">
      <c r="F12" s="166" t="s">
        <v>296</v>
      </c>
      <c r="G12" s="176">
        <v>0.12899226734691532</v>
      </c>
      <c r="H12" s="176">
        <v>0.10091525523096218</v>
      </c>
      <c r="I12" s="176">
        <v>0.12156626325243522</v>
      </c>
      <c r="J12" s="176">
        <v>0.11674066761152475</v>
      </c>
      <c r="K12" s="176">
        <v>0.14329287175050934</v>
      </c>
      <c r="L12" s="176">
        <v>0.18373862791206957</v>
      </c>
      <c r="M12" s="176">
        <v>0.19430003263698511</v>
      </c>
      <c r="N12" s="176">
        <v>0.1560331209340878</v>
      </c>
      <c r="O12" s="176">
        <v>0.17091733671339182</v>
      </c>
      <c r="P12" s="177">
        <v>0.19505054690381185</v>
      </c>
      <c r="Q12" s="177">
        <v>0.20352780044017549</v>
      </c>
      <c r="R12" s="177">
        <v>0.20682498799730933</v>
      </c>
      <c r="S12" s="177"/>
      <c r="T12" s="177"/>
      <c r="U12" s="177"/>
      <c r="V12" s="177"/>
    </row>
    <row r="13" spans="1:22" ht="10.5" customHeight="1" x14ac:dyDescent="0.2">
      <c r="F13" s="166" t="s">
        <v>297</v>
      </c>
      <c r="G13" s="176">
        <v>0.20502998581716392</v>
      </c>
      <c r="H13" s="176">
        <v>0.2136527890422471</v>
      </c>
      <c r="I13" s="176">
        <v>0.20960969394083939</v>
      </c>
      <c r="J13" s="176">
        <v>0.20266014930243526</v>
      </c>
      <c r="K13" s="176">
        <v>0.2020411037119143</v>
      </c>
      <c r="L13" s="176">
        <v>0.20853895427411703</v>
      </c>
      <c r="M13" s="176">
        <v>0.24651992326787184</v>
      </c>
      <c r="N13" s="176">
        <v>0.25622866556254342</v>
      </c>
      <c r="O13" s="176">
        <v>0.27476440445031169</v>
      </c>
      <c r="P13" s="177">
        <v>0.27717815262798551</v>
      </c>
      <c r="Q13" s="177">
        <v>0.28087005473595639</v>
      </c>
      <c r="R13" s="177">
        <v>0.27740651909169972</v>
      </c>
      <c r="S13" s="177"/>
      <c r="T13" s="177"/>
      <c r="U13" s="177"/>
      <c r="V13" s="177"/>
    </row>
    <row r="14" spans="1:22" ht="10.5" customHeight="1" x14ac:dyDescent="0.2">
      <c r="G14" s="172"/>
      <c r="H14" s="172"/>
      <c r="I14" s="172"/>
      <c r="J14" s="172"/>
    </row>
    <row r="15" spans="1:22" ht="10.5" customHeight="1" x14ac:dyDescent="0.2">
      <c r="G15" s="172"/>
      <c r="H15" s="172"/>
      <c r="I15" s="172"/>
      <c r="J15" s="172"/>
      <c r="K15" s="172"/>
      <c r="L15" s="172"/>
      <c r="M15" s="172"/>
      <c r="N15" s="172"/>
      <c r="O15" s="172"/>
    </row>
    <row r="16" spans="1:22" ht="10.5" customHeight="1" x14ac:dyDescent="0.2">
      <c r="A16" s="178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15" ht="10.5" customHeight="1" x14ac:dyDescent="0.2">
      <c r="A17" s="178"/>
      <c r="G17" s="172"/>
      <c r="H17" s="172"/>
      <c r="I17" s="172"/>
      <c r="J17" s="172"/>
      <c r="K17" s="172"/>
      <c r="L17" s="172"/>
      <c r="M17" s="172"/>
      <c r="N17" s="172"/>
      <c r="O17" s="172"/>
    </row>
    <row r="18" spans="1:15" ht="10.5" customHeight="1" x14ac:dyDescent="0.2">
      <c r="A18" s="178"/>
      <c r="G18" s="172"/>
      <c r="H18" s="172"/>
      <c r="I18" s="172"/>
      <c r="J18" s="172"/>
      <c r="K18" s="172"/>
      <c r="L18" s="172"/>
      <c r="M18" s="172"/>
      <c r="N18" s="172"/>
      <c r="O18" s="172"/>
    </row>
    <row r="19" spans="1:15" ht="10.5" customHeight="1" x14ac:dyDescent="0.2">
      <c r="A19" s="178"/>
      <c r="G19" s="172"/>
      <c r="H19" s="172"/>
      <c r="I19" s="172"/>
      <c r="J19" s="172"/>
      <c r="K19" s="172"/>
      <c r="L19" s="172"/>
      <c r="M19" s="172"/>
      <c r="N19" s="172"/>
      <c r="O19" s="172"/>
    </row>
    <row r="20" spans="1:15" ht="10.5" customHeight="1" x14ac:dyDescent="0.2">
      <c r="A20" s="178"/>
    </row>
    <row r="21" spans="1:15" ht="10.5" customHeight="1" x14ac:dyDescent="0.2">
      <c r="A21" s="17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P34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2" width="9.33203125" customWidth="1"/>
    <col min="13" max="13" width="10" customWidth="1"/>
  </cols>
  <sheetData>
    <row r="1" spans="1:16" x14ac:dyDescent="0.3">
      <c r="A1" s="2" t="s">
        <v>66</v>
      </c>
      <c r="B1" s="10" t="s">
        <v>105</v>
      </c>
      <c r="I1" s="52" t="s">
        <v>68</v>
      </c>
      <c r="J1" s="53"/>
    </row>
    <row r="2" spans="1:16" x14ac:dyDescent="0.3">
      <c r="A2" s="2" t="s">
        <v>69</v>
      </c>
      <c r="B2" s="10" t="s">
        <v>106</v>
      </c>
    </row>
    <row r="3" spans="1:16" x14ac:dyDescent="0.3">
      <c r="A3" s="3" t="s">
        <v>70</v>
      </c>
      <c r="B3" s="3" t="s">
        <v>71</v>
      </c>
    </row>
    <row r="4" spans="1:16" x14ac:dyDescent="0.3">
      <c r="A4" s="3" t="s">
        <v>72</v>
      </c>
      <c r="B4" s="3" t="s">
        <v>73</v>
      </c>
    </row>
    <row r="5" spans="1:16" x14ac:dyDescent="0.3">
      <c r="A5" s="4" t="s">
        <v>74</v>
      </c>
    </row>
    <row r="6" spans="1:16" x14ac:dyDescent="0.3">
      <c r="A6" s="4" t="s">
        <v>75</v>
      </c>
    </row>
    <row r="10" spans="1:16" x14ac:dyDescent="0.3">
      <c r="H10" s="8"/>
      <c r="I10" s="8"/>
      <c r="J10" s="6">
        <v>44196</v>
      </c>
      <c r="K10" s="6">
        <v>44561</v>
      </c>
      <c r="L10" s="6">
        <v>44926</v>
      </c>
      <c r="M10" s="6">
        <v>45016</v>
      </c>
      <c r="N10" s="6">
        <v>45107</v>
      </c>
      <c r="O10" s="6">
        <v>45199</v>
      </c>
      <c r="P10" s="6">
        <v>45291</v>
      </c>
    </row>
    <row r="11" spans="1:16" x14ac:dyDescent="0.3">
      <c r="H11" s="5" t="s">
        <v>40</v>
      </c>
      <c r="I11" s="8" t="s">
        <v>5</v>
      </c>
      <c r="J11" s="21">
        <v>10.533955377610001</v>
      </c>
      <c r="K11" s="21">
        <v>12.32934056673</v>
      </c>
      <c r="L11" s="21">
        <v>16.504419964850001</v>
      </c>
      <c r="M11" s="21">
        <v>16.87177296214</v>
      </c>
      <c r="N11" s="21">
        <v>11.57885414131</v>
      </c>
      <c r="O11" s="21">
        <v>11.098040778690001</v>
      </c>
      <c r="P11" s="21">
        <v>12.261284377000001</v>
      </c>
    </row>
    <row r="12" spans="1:16" x14ac:dyDescent="0.3">
      <c r="H12" s="5" t="s">
        <v>36</v>
      </c>
      <c r="I12" s="8" t="s">
        <v>6</v>
      </c>
      <c r="J12" s="21">
        <v>0.92345723762999998</v>
      </c>
      <c r="K12" s="84">
        <v>0.81765102103999998</v>
      </c>
      <c r="L12" s="21">
        <v>0.51106611904999999</v>
      </c>
      <c r="M12" s="21">
        <v>1.1052309063300001</v>
      </c>
      <c r="N12" s="21">
        <v>0.38882416455000002</v>
      </c>
      <c r="O12" s="21">
        <v>0.36622527867999999</v>
      </c>
      <c r="P12" s="21">
        <v>0.39178057925999998</v>
      </c>
    </row>
    <row r="13" spans="1:16" x14ac:dyDescent="0.3">
      <c r="H13" s="5" t="s">
        <v>41</v>
      </c>
      <c r="I13" s="8" t="s">
        <v>7</v>
      </c>
      <c r="J13" s="21">
        <v>1.90418699912</v>
      </c>
      <c r="K13" s="84">
        <v>1.96953732631</v>
      </c>
      <c r="L13" s="21">
        <v>0.35462325461999999</v>
      </c>
      <c r="M13" s="21">
        <v>0.34706674274999999</v>
      </c>
      <c r="N13" s="21">
        <v>0.31179574937999999</v>
      </c>
      <c r="O13" s="21">
        <v>0.34077543540999999</v>
      </c>
      <c r="P13" s="21">
        <v>0.27346040020000001</v>
      </c>
    </row>
    <row r="14" spans="1:16" x14ac:dyDescent="0.3">
      <c r="H14" s="5" t="s">
        <v>37</v>
      </c>
      <c r="I14" s="8" t="s">
        <v>8</v>
      </c>
      <c r="J14" s="21">
        <v>25.324209641059998</v>
      </c>
      <c r="K14" s="84">
        <v>34.912235476009997</v>
      </c>
      <c r="L14" s="21">
        <v>63.458512581869996</v>
      </c>
      <c r="M14" s="21">
        <v>62.364744926840004</v>
      </c>
      <c r="N14" s="21">
        <v>62.079503938510001</v>
      </c>
      <c r="O14" s="21">
        <v>63.870577743520002</v>
      </c>
      <c r="P14" s="21">
        <v>62.867952928899996</v>
      </c>
    </row>
    <row r="15" spans="1:16" x14ac:dyDescent="0.3">
      <c r="H15" s="5" t="s">
        <v>38</v>
      </c>
      <c r="I15" s="8" t="s">
        <v>9</v>
      </c>
      <c r="J15" s="21">
        <v>144.52648411766998</v>
      </c>
      <c r="K15" s="84">
        <v>163.89381896754</v>
      </c>
      <c r="L15" s="21">
        <v>160.22570645969</v>
      </c>
      <c r="M15" s="21">
        <v>176.03537778386999</v>
      </c>
      <c r="N15" s="21">
        <v>161.29066544983999</v>
      </c>
      <c r="O15" s="21">
        <v>175.99656845402001</v>
      </c>
      <c r="P15" s="21">
        <v>173.45732412589001</v>
      </c>
    </row>
    <row r="16" spans="1:16" x14ac:dyDescent="0.3">
      <c r="H16" s="5" t="s">
        <v>39</v>
      </c>
      <c r="I16" s="8" t="s">
        <v>10</v>
      </c>
      <c r="J16" s="21">
        <v>3.2888384150000003</v>
      </c>
      <c r="K16" s="84">
        <v>2.5006582084199995</v>
      </c>
      <c r="L16" s="21">
        <v>2.7929979302899999</v>
      </c>
      <c r="M16" s="21">
        <v>2.6275355632099999</v>
      </c>
      <c r="N16" s="21">
        <v>1.7971806884499997</v>
      </c>
      <c r="O16" s="21">
        <v>1.46013806828</v>
      </c>
      <c r="P16" s="21">
        <v>1.4024812805</v>
      </c>
    </row>
    <row r="17" spans="9:14" x14ac:dyDescent="0.3">
      <c r="I17" s="8"/>
      <c r="J17" s="20"/>
      <c r="K17" s="20"/>
      <c r="L17" s="20"/>
      <c r="N17" s="8"/>
    </row>
    <row r="18" spans="9:14" x14ac:dyDescent="0.3">
      <c r="J18" s="44"/>
      <c r="K18" s="44"/>
      <c r="L18" s="44"/>
      <c r="N18" s="8"/>
    </row>
    <row r="19" spans="9:14" x14ac:dyDescent="0.3">
      <c r="M19" s="8"/>
      <c r="N19" s="8"/>
    </row>
    <row r="22" spans="9:14" x14ac:dyDescent="0.3">
      <c r="J22" s="22"/>
      <c r="K22" s="22"/>
      <c r="L22" s="22"/>
    </row>
    <row r="23" spans="9:14" x14ac:dyDescent="0.3">
      <c r="J23" s="22"/>
      <c r="K23" s="22"/>
      <c r="L23" s="22"/>
    </row>
    <row r="24" spans="9:14" x14ac:dyDescent="0.3">
      <c r="J24" s="22"/>
      <c r="K24" s="22"/>
      <c r="L24" s="22"/>
    </row>
    <row r="25" spans="9:14" x14ac:dyDescent="0.3">
      <c r="J25" s="22"/>
      <c r="K25" s="22"/>
      <c r="L25" s="22"/>
    </row>
    <row r="26" spans="9:14" x14ac:dyDescent="0.3">
      <c r="J26" s="22"/>
      <c r="K26" s="22"/>
      <c r="L26" s="22"/>
    </row>
    <row r="27" spans="9:14" x14ac:dyDescent="0.3">
      <c r="J27" s="22"/>
      <c r="K27" s="22"/>
      <c r="L27" s="22"/>
    </row>
    <row r="29" spans="9:14" x14ac:dyDescent="0.3">
      <c r="J29" s="23"/>
      <c r="K29" s="23"/>
      <c r="L29" s="23"/>
    </row>
    <row r="30" spans="9:14" x14ac:dyDescent="0.3">
      <c r="J30" s="23"/>
      <c r="K30" s="24"/>
      <c r="L30" s="24"/>
    </row>
    <row r="31" spans="9:14" x14ac:dyDescent="0.3">
      <c r="J31" s="23"/>
      <c r="K31" s="24"/>
      <c r="L31" s="24"/>
    </row>
    <row r="32" spans="9:14" x14ac:dyDescent="0.3">
      <c r="J32" s="24"/>
      <c r="K32" s="24"/>
      <c r="L32" s="24"/>
    </row>
    <row r="33" spans="10:12" x14ac:dyDescent="0.3">
      <c r="J33" s="23"/>
      <c r="K33" s="24"/>
      <c r="L33" s="24"/>
    </row>
    <row r="34" spans="10:12" x14ac:dyDescent="0.3">
      <c r="J34" s="23"/>
      <c r="K34" s="24"/>
      <c r="L34" s="24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P29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2" width="9.33203125" customWidth="1"/>
    <col min="13" max="13" width="10" customWidth="1"/>
  </cols>
  <sheetData>
    <row r="1" spans="1:16" x14ac:dyDescent="0.3">
      <c r="A1" s="2" t="s">
        <v>66</v>
      </c>
      <c r="B1" s="10" t="s">
        <v>107</v>
      </c>
      <c r="I1" s="52" t="s">
        <v>68</v>
      </c>
      <c r="J1" s="53"/>
    </row>
    <row r="2" spans="1:16" x14ac:dyDescent="0.3">
      <c r="A2" s="2" t="s">
        <v>69</v>
      </c>
      <c r="B2" s="10" t="s">
        <v>108</v>
      </c>
    </row>
    <row r="3" spans="1:16" x14ac:dyDescent="0.3">
      <c r="A3" s="3" t="s">
        <v>70</v>
      </c>
      <c r="B3" s="3" t="s">
        <v>71</v>
      </c>
    </row>
    <row r="4" spans="1:16" x14ac:dyDescent="0.3">
      <c r="A4" s="3" t="s">
        <v>72</v>
      </c>
      <c r="B4" s="3" t="s">
        <v>73</v>
      </c>
    </row>
    <row r="5" spans="1:16" x14ac:dyDescent="0.3">
      <c r="A5" s="4" t="s">
        <v>74</v>
      </c>
    </row>
    <row r="6" spans="1:16" x14ac:dyDescent="0.3">
      <c r="A6" s="4" t="s">
        <v>75</v>
      </c>
    </row>
    <row r="7" spans="1:16" x14ac:dyDescent="0.3">
      <c r="I7" s="8"/>
    </row>
    <row r="10" spans="1:16" x14ac:dyDescent="0.3">
      <c r="H10" s="8"/>
      <c r="I10" s="8"/>
      <c r="J10" s="6">
        <v>44196</v>
      </c>
      <c r="K10" s="6">
        <v>44561</v>
      </c>
      <c r="L10" s="6">
        <v>44926</v>
      </c>
      <c r="M10" s="6">
        <v>45016</v>
      </c>
      <c r="N10" s="6">
        <v>45107</v>
      </c>
      <c r="O10" s="6">
        <v>45199</v>
      </c>
      <c r="P10" s="6">
        <v>45291</v>
      </c>
    </row>
    <row r="11" spans="1:16" x14ac:dyDescent="0.3">
      <c r="H11" s="5" t="s">
        <v>42</v>
      </c>
      <c r="I11" s="8" t="s">
        <v>11</v>
      </c>
      <c r="J11" s="46">
        <v>3.6773083978100005</v>
      </c>
      <c r="K11" s="46">
        <v>3.4879018578299998</v>
      </c>
      <c r="L11" s="85">
        <v>3.0495365759099999</v>
      </c>
      <c r="M11" s="86">
        <v>2.3419001242599999</v>
      </c>
      <c r="N11" s="86">
        <v>2.8655851102500001</v>
      </c>
      <c r="O11" s="86">
        <v>3.7969214882599998</v>
      </c>
      <c r="P11" s="86">
        <v>4.1142114337100004</v>
      </c>
    </row>
    <row r="12" spans="1:16" x14ac:dyDescent="0.3">
      <c r="H12" s="5" t="s">
        <v>59</v>
      </c>
      <c r="I12" s="8" t="s">
        <v>109</v>
      </c>
      <c r="J12" s="46">
        <v>37.958352958199995</v>
      </c>
      <c r="K12" s="47">
        <v>18.62405403312</v>
      </c>
      <c r="L12" s="46">
        <v>20.356868235250001</v>
      </c>
      <c r="M12" s="86">
        <v>18.545286899090001</v>
      </c>
      <c r="N12" s="86">
        <v>15.97188643858</v>
      </c>
      <c r="O12" s="86">
        <v>14.2692957543</v>
      </c>
      <c r="P12" s="86">
        <v>19.089893598850001</v>
      </c>
    </row>
    <row r="13" spans="1:16" x14ac:dyDescent="0.3">
      <c r="H13" s="5" t="s">
        <v>61</v>
      </c>
      <c r="I13" s="8" t="s">
        <v>13</v>
      </c>
      <c r="J13" s="46">
        <v>7.5289877169999991E-2</v>
      </c>
      <c r="K13" s="47">
        <v>5.6145927179999999E-2</v>
      </c>
      <c r="L13" s="46">
        <v>8.9765606560000002E-2</v>
      </c>
      <c r="M13" s="86">
        <v>0.18460354266000001</v>
      </c>
      <c r="N13" s="86">
        <v>6.5080011529999995E-2</v>
      </c>
      <c r="O13" s="86">
        <v>6.7083927180000003E-2</v>
      </c>
      <c r="P13" s="86">
        <v>0.14312892718</v>
      </c>
    </row>
    <row r="14" spans="1:16" x14ac:dyDescent="0.3">
      <c r="H14" s="5" t="s">
        <v>43</v>
      </c>
      <c r="I14" s="8" t="s">
        <v>14</v>
      </c>
      <c r="J14" s="46">
        <v>119.61050945843999</v>
      </c>
      <c r="K14" s="47">
        <v>150.08758987574001</v>
      </c>
      <c r="L14" s="46">
        <v>150.91077109712</v>
      </c>
      <c r="M14" s="86">
        <v>167.20252891637</v>
      </c>
      <c r="N14" s="86">
        <v>147.38535406841001</v>
      </c>
      <c r="O14" s="86">
        <v>162.10820688656</v>
      </c>
      <c r="P14" s="86">
        <v>153.34841334603999</v>
      </c>
    </row>
    <row r="15" spans="1:16" x14ac:dyDescent="0.3">
      <c r="H15" s="5" t="s">
        <v>60</v>
      </c>
      <c r="I15" s="8" t="s">
        <v>15</v>
      </c>
      <c r="J15" s="46">
        <v>25.180345441689997</v>
      </c>
      <c r="K15" s="47">
        <v>44.150208572179999</v>
      </c>
      <c r="L15" s="46">
        <v>69.426317795529997</v>
      </c>
      <c r="M15" s="86">
        <v>71.063624463279993</v>
      </c>
      <c r="N15" s="86">
        <v>71.145215342309996</v>
      </c>
      <c r="O15" s="86">
        <v>72.869850467600003</v>
      </c>
      <c r="P15" s="86">
        <v>73.935818385969995</v>
      </c>
    </row>
    <row r="16" spans="1:16" x14ac:dyDescent="0.3">
      <c r="H16" s="5"/>
      <c r="I16" s="8"/>
      <c r="J16" s="45"/>
      <c r="K16" s="46"/>
      <c r="L16" s="47"/>
      <c r="N16" s="16"/>
    </row>
    <row r="17" spans="9:14" x14ac:dyDescent="0.3">
      <c r="I17" s="8"/>
      <c r="J17" s="18"/>
      <c r="K17" s="18"/>
      <c r="L17" s="18"/>
      <c r="N17" s="8"/>
    </row>
    <row r="18" spans="9:14" x14ac:dyDescent="0.3">
      <c r="L18" s="47"/>
      <c r="N18" s="8"/>
    </row>
    <row r="19" spans="9:14" x14ac:dyDescent="0.3">
      <c r="J19" s="44"/>
      <c r="K19" s="44"/>
      <c r="L19" s="44"/>
      <c r="M19" s="8"/>
      <c r="N19" s="8"/>
    </row>
    <row r="20" spans="9:14" x14ac:dyDescent="0.3">
      <c r="J20" s="44"/>
      <c r="K20" s="44"/>
      <c r="L20" s="44"/>
    </row>
    <row r="21" spans="9:14" x14ac:dyDescent="0.3">
      <c r="J21" s="44"/>
      <c r="K21" s="44"/>
      <c r="L21" s="44"/>
    </row>
    <row r="22" spans="9:14" x14ac:dyDescent="0.3">
      <c r="J22" s="44"/>
      <c r="K22" s="44"/>
      <c r="L22" s="44"/>
    </row>
    <row r="23" spans="9:14" x14ac:dyDescent="0.3">
      <c r="J23" s="44"/>
      <c r="K23" s="44"/>
      <c r="L23" s="44"/>
    </row>
    <row r="25" spans="9:14" x14ac:dyDescent="0.3">
      <c r="J25" s="48"/>
      <c r="K25" s="48"/>
      <c r="L25" s="48"/>
    </row>
    <row r="26" spans="9:14" x14ac:dyDescent="0.3">
      <c r="J26" s="48"/>
      <c r="K26" s="48"/>
      <c r="L26" s="48"/>
    </row>
    <row r="27" spans="9:14" x14ac:dyDescent="0.3">
      <c r="J27" s="48"/>
      <c r="K27" s="48"/>
      <c r="L27" s="48"/>
    </row>
    <row r="28" spans="9:14" x14ac:dyDescent="0.3">
      <c r="J28" s="48"/>
      <c r="K28" s="48"/>
      <c r="L28" s="48"/>
    </row>
    <row r="29" spans="9:14" x14ac:dyDescent="0.3">
      <c r="J29" s="48"/>
      <c r="K29" s="48"/>
      <c r="L29" s="48"/>
    </row>
  </sheetData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X22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20" width="4.6640625" customWidth="1"/>
    <col min="21" max="21" width="5.88671875" customWidth="1"/>
    <col min="22" max="23" width="5.33203125" customWidth="1"/>
    <col min="24" max="24" width="4.6640625" customWidth="1"/>
  </cols>
  <sheetData>
    <row r="1" spans="1:24" x14ac:dyDescent="0.3">
      <c r="A1" s="2" t="s">
        <v>66</v>
      </c>
      <c r="B1" s="10" t="s">
        <v>110</v>
      </c>
      <c r="J1" s="52" t="s">
        <v>68</v>
      </c>
      <c r="K1" s="53"/>
      <c r="L1" s="53"/>
    </row>
    <row r="2" spans="1:24" x14ac:dyDescent="0.3">
      <c r="A2" s="2" t="s">
        <v>69</v>
      </c>
      <c r="B2" s="10" t="s">
        <v>111</v>
      </c>
    </row>
    <row r="3" spans="1:24" x14ac:dyDescent="0.3">
      <c r="A3" s="3" t="s">
        <v>70</v>
      </c>
      <c r="B3" s="3" t="s">
        <v>71</v>
      </c>
    </row>
    <row r="4" spans="1:24" x14ac:dyDescent="0.3">
      <c r="A4" s="3" t="s">
        <v>72</v>
      </c>
      <c r="B4" s="3" t="s">
        <v>73</v>
      </c>
    </row>
    <row r="5" spans="1:24" x14ac:dyDescent="0.3">
      <c r="A5" s="4" t="s">
        <v>74</v>
      </c>
      <c r="B5" s="49" t="s">
        <v>565</v>
      </c>
    </row>
    <row r="6" spans="1:24" x14ac:dyDescent="0.3">
      <c r="A6" s="4" t="s">
        <v>75</v>
      </c>
      <c r="B6" s="49" t="s">
        <v>566</v>
      </c>
    </row>
    <row r="8" spans="1:24" x14ac:dyDescent="0.3">
      <c r="S8" s="70"/>
    </row>
    <row r="9" spans="1:24" x14ac:dyDescent="0.3">
      <c r="J9" s="6" t="s">
        <v>94</v>
      </c>
      <c r="K9" s="6"/>
      <c r="L9" s="11"/>
      <c r="M9" s="11" t="s">
        <v>98</v>
      </c>
      <c r="N9" s="6"/>
      <c r="O9" s="6" t="s">
        <v>159</v>
      </c>
      <c r="P9" s="11"/>
      <c r="Q9" s="11" t="s">
        <v>202</v>
      </c>
      <c r="R9" s="6"/>
      <c r="S9" s="6" t="s">
        <v>209</v>
      </c>
      <c r="T9" s="11"/>
      <c r="U9" s="11" t="s">
        <v>541</v>
      </c>
      <c r="V9" s="6"/>
      <c r="W9" s="6"/>
      <c r="X9" s="11"/>
    </row>
    <row r="10" spans="1:24" x14ac:dyDescent="0.3">
      <c r="H10" s="8"/>
      <c r="I10" s="8"/>
      <c r="J10" s="11" t="s">
        <v>95</v>
      </c>
      <c r="K10" s="11"/>
      <c r="L10" s="11"/>
      <c r="M10" s="11" t="s">
        <v>97</v>
      </c>
      <c r="N10" s="11"/>
      <c r="O10" s="11" t="s">
        <v>160</v>
      </c>
      <c r="P10" s="11"/>
      <c r="Q10" s="11" t="s">
        <v>203</v>
      </c>
      <c r="R10" s="11"/>
      <c r="S10" s="11" t="s">
        <v>210</v>
      </c>
      <c r="T10" s="11"/>
      <c r="U10" s="11" t="s">
        <v>540</v>
      </c>
      <c r="V10" s="11"/>
      <c r="W10" s="11"/>
      <c r="X10" s="11"/>
    </row>
    <row r="11" spans="1:24" x14ac:dyDescent="0.3">
      <c r="H11" s="5" t="s">
        <v>46</v>
      </c>
      <c r="I11" s="8" t="s">
        <v>16</v>
      </c>
      <c r="J11" s="50">
        <v>0</v>
      </c>
      <c r="K11" s="50">
        <v>0.6</v>
      </c>
      <c r="L11" s="50">
        <v>1.7</v>
      </c>
      <c r="M11" s="50">
        <v>3.8351468123800001</v>
      </c>
      <c r="N11" s="50">
        <v>0.36453917429999999</v>
      </c>
      <c r="O11" s="50">
        <v>0.19350862239</v>
      </c>
      <c r="P11" s="50">
        <v>0.39306849944</v>
      </c>
      <c r="Q11" s="74">
        <v>0.1242991</v>
      </c>
      <c r="R11" s="74">
        <v>0.36414999999999997</v>
      </c>
      <c r="S11" s="74">
        <v>6.3661536709999994E-2</v>
      </c>
      <c r="T11" s="74">
        <v>3.1416060859999997E-2</v>
      </c>
      <c r="U11" s="74">
        <v>0</v>
      </c>
      <c r="V11" s="74"/>
      <c r="W11" s="74"/>
      <c r="X11" s="74"/>
    </row>
    <row r="12" spans="1:24" x14ac:dyDescent="0.3">
      <c r="H12" s="5" t="s">
        <v>567</v>
      </c>
      <c r="I12" s="8" t="s">
        <v>568</v>
      </c>
      <c r="J12" s="50">
        <v>0.9</v>
      </c>
      <c r="K12" s="50">
        <v>4.5999999999999996</v>
      </c>
      <c r="L12" s="50">
        <v>11.7</v>
      </c>
      <c r="M12" s="50">
        <v>14.26277984181</v>
      </c>
      <c r="N12" s="50">
        <v>1.5278915680000001E-2</v>
      </c>
      <c r="O12" s="50">
        <v>5.3495983999999998E-3</v>
      </c>
      <c r="P12" s="50">
        <v>0.63661565779999996</v>
      </c>
      <c r="Q12" s="74">
        <v>0.74958464813000003</v>
      </c>
      <c r="R12" s="74">
        <v>2.07E-2</v>
      </c>
      <c r="S12" s="74">
        <v>0.20311315699999999</v>
      </c>
      <c r="T12" s="74">
        <v>0.26696572000000002</v>
      </c>
      <c r="U12" s="74">
        <v>0.25671869392000002</v>
      </c>
      <c r="V12" s="74"/>
      <c r="W12" s="74"/>
      <c r="X12" s="74"/>
    </row>
    <row r="13" spans="1:24" x14ac:dyDescent="0.3">
      <c r="H13" s="5" t="s">
        <v>44</v>
      </c>
      <c r="I13" s="8" t="s">
        <v>18</v>
      </c>
      <c r="J13" s="50">
        <v>27.2</v>
      </c>
      <c r="K13" s="50">
        <v>29.1</v>
      </c>
      <c r="L13" s="50">
        <v>33.9</v>
      </c>
      <c r="M13" s="50">
        <v>42.037914360340004</v>
      </c>
      <c r="N13" s="50">
        <v>20.24904189578</v>
      </c>
      <c r="O13" s="50">
        <v>8.3954653689400001</v>
      </c>
      <c r="P13" s="50">
        <v>13.62639606748</v>
      </c>
      <c r="Q13" s="74">
        <v>18.809634073190001</v>
      </c>
      <c r="R13" s="74">
        <v>25.038042186329999</v>
      </c>
      <c r="S13" s="74">
        <v>23.74329326945</v>
      </c>
      <c r="T13" s="74">
        <v>29.278451066959999</v>
      </c>
      <c r="U13" s="74">
        <v>32.421684355879997</v>
      </c>
      <c r="V13" s="74"/>
      <c r="W13" s="74"/>
      <c r="X13" s="74"/>
    </row>
    <row r="14" spans="1:24" x14ac:dyDescent="0.3">
      <c r="H14" s="5" t="s">
        <v>45</v>
      </c>
      <c r="I14" s="8" t="s">
        <v>17</v>
      </c>
      <c r="J14" s="50">
        <v>14.3</v>
      </c>
      <c r="K14" s="50">
        <v>18</v>
      </c>
      <c r="L14" s="50">
        <v>13.4</v>
      </c>
      <c r="M14" s="50">
        <v>29.35716165757</v>
      </c>
      <c r="N14" s="50">
        <v>10.14598050939</v>
      </c>
      <c r="O14" s="50">
        <v>9.1891959219199997</v>
      </c>
      <c r="P14" s="50">
        <v>11.545227561620001</v>
      </c>
      <c r="Q14" s="74">
        <v>15.056334840550001</v>
      </c>
      <c r="R14" s="74">
        <v>20.950408439029999</v>
      </c>
      <c r="S14" s="74">
        <v>15.75221381974</v>
      </c>
      <c r="T14" s="74">
        <v>15.66851052086</v>
      </c>
      <c r="U14" s="74">
        <v>15.497085658710001</v>
      </c>
      <c r="V14" s="74"/>
      <c r="W14" s="74"/>
      <c r="X14" s="74"/>
    </row>
    <row r="15" spans="1:24" x14ac:dyDescent="0.3">
      <c r="H15" s="5" t="s">
        <v>569</v>
      </c>
      <c r="I15" s="8" t="s">
        <v>570</v>
      </c>
      <c r="J15" s="50">
        <v>7.3</v>
      </c>
      <c r="K15" s="50">
        <v>11</v>
      </c>
      <c r="L15" s="50">
        <v>12.5</v>
      </c>
      <c r="M15" s="50">
        <v>10.61427261701</v>
      </c>
      <c r="N15" s="50">
        <v>4.5406227530900001</v>
      </c>
      <c r="O15" s="50">
        <v>1.5664818203199999</v>
      </c>
      <c r="P15" s="50">
        <v>2.8738696602599996</v>
      </c>
      <c r="Q15" s="74">
        <v>3.35488854394</v>
      </c>
      <c r="R15" s="74">
        <v>4.6056548351600002</v>
      </c>
      <c r="S15" s="74">
        <v>5.5710128178400007</v>
      </c>
      <c r="T15" s="74">
        <v>5.8894609533499995</v>
      </c>
      <c r="U15" s="74">
        <v>4.8482479031099999</v>
      </c>
      <c r="V15" s="74"/>
      <c r="W15" s="74"/>
      <c r="X15" s="74"/>
    </row>
    <row r="16" spans="1:24" x14ac:dyDescent="0.3">
      <c r="H16" s="5"/>
      <c r="I16" s="8"/>
      <c r="J16" s="51"/>
      <c r="K16" s="50"/>
      <c r="L16" s="50"/>
      <c r="M16" s="50"/>
      <c r="N16" s="50"/>
      <c r="O16" s="50"/>
      <c r="P16" s="50"/>
      <c r="Q16" s="50"/>
      <c r="R16" s="50"/>
      <c r="S16" s="50"/>
    </row>
    <row r="17" spans="9:19" x14ac:dyDescent="0.3">
      <c r="I17" s="8"/>
      <c r="J17" s="8"/>
      <c r="K17" s="50"/>
      <c r="L17" s="50"/>
      <c r="M17" s="50"/>
      <c r="N17" s="50"/>
      <c r="O17" s="50"/>
      <c r="P17" s="50"/>
      <c r="Q17" s="50"/>
      <c r="R17" s="50"/>
      <c r="S17" s="50"/>
    </row>
    <row r="18" spans="9:19" x14ac:dyDescent="0.3">
      <c r="J18" s="44"/>
      <c r="K18" s="50"/>
      <c r="L18" s="50"/>
      <c r="M18" s="50"/>
      <c r="N18" s="50"/>
      <c r="O18" s="50"/>
      <c r="P18" s="50"/>
      <c r="Q18" s="50"/>
      <c r="R18" s="50"/>
      <c r="S18" s="50"/>
    </row>
    <row r="19" spans="9:19" x14ac:dyDescent="0.3">
      <c r="J19" s="44"/>
      <c r="K19" s="50"/>
      <c r="L19" s="50"/>
      <c r="M19" s="50"/>
      <c r="N19" s="50"/>
      <c r="O19" s="50"/>
      <c r="P19" s="50"/>
      <c r="Q19" s="50"/>
      <c r="R19" s="50"/>
      <c r="S19" s="50"/>
    </row>
    <row r="20" spans="9:19" x14ac:dyDescent="0.3">
      <c r="J20" s="44"/>
      <c r="K20" s="50"/>
      <c r="L20" s="50"/>
      <c r="M20" s="50"/>
      <c r="N20" s="50"/>
      <c r="O20" s="50"/>
      <c r="P20" s="50"/>
      <c r="Q20" s="50"/>
      <c r="R20" s="50"/>
      <c r="S20" s="50"/>
    </row>
    <row r="21" spans="9:19" x14ac:dyDescent="0.3">
      <c r="J21" s="44"/>
      <c r="K21" s="50"/>
      <c r="L21" s="50"/>
      <c r="M21" s="50"/>
      <c r="N21" s="50"/>
      <c r="O21" s="50"/>
      <c r="P21" s="50"/>
      <c r="Q21" s="50"/>
      <c r="R21" s="50"/>
      <c r="S21" s="50"/>
    </row>
    <row r="22" spans="9:19" x14ac:dyDescent="0.3">
      <c r="J22" s="44"/>
      <c r="K22" s="50"/>
      <c r="L22" s="50"/>
      <c r="M22" s="50"/>
      <c r="N22" s="50"/>
      <c r="O22" s="50"/>
      <c r="P22" s="50"/>
      <c r="Q22" s="50"/>
      <c r="R22" s="50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9"/>
  <dimension ref="A1:X18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24" width="4.6640625" bestFit="1" customWidth="1"/>
  </cols>
  <sheetData>
    <row r="1" spans="1:24" x14ac:dyDescent="0.3">
      <c r="A1" s="2" t="s">
        <v>66</v>
      </c>
      <c r="B1" s="10" t="s">
        <v>171</v>
      </c>
      <c r="J1" s="52" t="s">
        <v>68</v>
      </c>
      <c r="K1" s="53"/>
      <c r="L1" s="53"/>
      <c r="M1" s="53"/>
    </row>
    <row r="2" spans="1:24" x14ac:dyDescent="0.3">
      <c r="A2" s="2" t="s">
        <v>69</v>
      </c>
      <c r="B2" s="54" t="s">
        <v>172</v>
      </c>
    </row>
    <row r="3" spans="1:24" x14ac:dyDescent="0.3">
      <c r="A3" s="3" t="s">
        <v>70</v>
      </c>
      <c r="B3" s="3" t="s">
        <v>71</v>
      </c>
    </row>
    <row r="4" spans="1:24" x14ac:dyDescent="0.3">
      <c r="A4" s="3" t="s">
        <v>72</v>
      </c>
      <c r="B4" s="3" t="s">
        <v>73</v>
      </c>
    </row>
    <row r="5" spans="1:24" x14ac:dyDescent="0.3">
      <c r="A5" s="4" t="s">
        <v>74</v>
      </c>
      <c r="B5" s="467" t="s">
        <v>565</v>
      </c>
    </row>
    <row r="6" spans="1:24" x14ac:dyDescent="0.3">
      <c r="A6" s="4" t="s">
        <v>75</v>
      </c>
      <c r="B6" s="467" t="s">
        <v>566</v>
      </c>
    </row>
    <row r="8" spans="1:24" x14ac:dyDescent="0.3"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</row>
    <row r="9" spans="1:24" x14ac:dyDescent="0.3">
      <c r="I9" s="5"/>
      <c r="J9" s="6" t="s">
        <v>94</v>
      </c>
      <c r="K9" s="6"/>
      <c r="L9" s="468"/>
      <c r="M9" s="468" t="s">
        <v>98</v>
      </c>
      <c r="N9" s="6"/>
      <c r="O9" s="6" t="s">
        <v>159</v>
      </c>
      <c r="P9" s="468"/>
      <c r="Q9" s="468" t="s">
        <v>202</v>
      </c>
      <c r="R9" s="6"/>
      <c r="S9" s="6" t="s">
        <v>209</v>
      </c>
      <c r="T9" s="468"/>
      <c r="U9" s="468" t="s">
        <v>541</v>
      </c>
      <c r="V9" s="6"/>
      <c r="W9" s="6"/>
      <c r="X9" s="468"/>
    </row>
    <row r="10" spans="1:24" x14ac:dyDescent="0.3">
      <c r="I10" s="5"/>
      <c r="J10" s="394" t="s">
        <v>95</v>
      </c>
      <c r="K10" s="394"/>
      <c r="L10" s="394"/>
      <c r="M10" s="394" t="s">
        <v>97</v>
      </c>
      <c r="N10" s="394"/>
      <c r="O10" s="394" t="s">
        <v>160</v>
      </c>
      <c r="P10" s="394"/>
      <c r="Q10" s="394" t="s">
        <v>203</v>
      </c>
      <c r="R10" s="394"/>
      <c r="S10" s="394" t="s">
        <v>210</v>
      </c>
      <c r="T10" s="394"/>
      <c r="U10" s="394" t="s">
        <v>540</v>
      </c>
      <c r="V10" s="394"/>
      <c r="W10" s="394"/>
      <c r="X10" s="394"/>
    </row>
    <row r="11" spans="1:24" x14ac:dyDescent="0.3">
      <c r="H11" s="5" t="s">
        <v>567</v>
      </c>
      <c r="I11" s="8" t="s">
        <v>568</v>
      </c>
      <c r="J11" s="55">
        <v>6.3E-2</v>
      </c>
      <c r="K11" s="55">
        <v>0.32250000000000001</v>
      </c>
      <c r="L11" s="55">
        <v>0.82369999999999999</v>
      </c>
      <c r="M11" s="55">
        <v>1</v>
      </c>
      <c r="N11" s="56">
        <v>1.0712438843942114E-3</v>
      </c>
      <c r="O11" s="56">
        <v>3.7507403601071891E-4</v>
      </c>
      <c r="P11" s="56">
        <v>4.4634753172997942E-2</v>
      </c>
      <c r="Q11" s="56">
        <v>5.2555298226833948E-2</v>
      </c>
      <c r="R11" s="56">
        <v>1.4513299812228674E-3</v>
      </c>
      <c r="S11" s="56">
        <v>1.4240783301204219E-2</v>
      </c>
      <c r="T11" s="56">
        <v>1.871764992245166E-2</v>
      </c>
      <c r="U11" s="56">
        <v>1.7999204696931049E-2</v>
      </c>
      <c r="V11" s="56"/>
      <c r="W11" s="56"/>
      <c r="X11" s="56"/>
    </row>
    <row r="12" spans="1:24" x14ac:dyDescent="0.3">
      <c r="H12" s="5" t="s">
        <v>44</v>
      </c>
      <c r="I12" s="8" t="s">
        <v>18</v>
      </c>
      <c r="J12" s="55">
        <v>0.65990000000000004</v>
      </c>
      <c r="K12" s="55">
        <v>0.70699999999999996</v>
      </c>
      <c r="L12" s="55">
        <v>0.82399999999999995</v>
      </c>
      <c r="M12" s="55">
        <v>1</v>
      </c>
      <c r="N12" s="56">
        <v>0.48168521687849558</v>
      </c>
      <c r="O12" s="56">
        <v>0.1997117482322236</v>
      </c>
      <c r="P12" s="56">
        <v>0.32414538815311933</v>
      </c>
      <c r="Q12" s="56">
        <v>0.44744451192221013</v>
      </c>
      <c r="R12" s="56">
        <v>0.59560619424905958</v>
      </c>
      <c r="S12" s="56">
        <v>0.56480664254481261</v>
      </c>
      <c r="T12" s="56">
        <v>0.69647725184440368</v>
      </c>
      <c r="U12" s="56">
        <v>0.77124864183242436</v>
      </c>
      <c r="V12" s="56"/>
      <c r="W12" s="56"/>
      <c r="X12" s="56"/>
    </row>
    <row r="13" spans="1:24" x14ac:dyDescent="0.3">
      <c r="H13" s="5" t="s">
        <v>45</v>
      </c>
      <c r="I13" s="8" t="s">
        <v>17</v>
      </c>
      <c r="J13" s="55">
        <v>0.49559999999999998</v>
      </c>
      <c r="K13" s="55">
        <v>0.625</v>
      </c>
      <c r="L13" s="55">
        <v>0.46450000000000002</v>
      </c>
      <c r="M13" s="55">
        <v>1</v>
      </c>
      <c r="N13" s="56">
        <v>0.3456049541755945</v>
      </c>
      <c r="O13" s="56">
        <v>0.31301377255421714</v>
      </c>
      <c r="P13" s="56">
        <v>0.39326784027307227</v>
      </c>
      <c r="Q13" s="56">
        <v>0.51286752500705712</v>
      </c>
      <c r="R13" s="56">
        <v>0.71363875988425995</v>
      </c>
      <c r="S13" s="56">
        <v>0.53657141666071639</v>
      </c>
      <c r="T13" s="56">
        <v>0.53372021122552005</v>
      </c>
      <c r="U13" s="56">
        <v>0.52788092525674879</v>
      </c>
      <c r="V13" s="56"/>
      <c r="W13" s="56"/>
      <c r="X13" s="56"/>
    </row>
    <row r="14" spans="1:24" x14ac:dyDescent="0.3">
      <c r="H14" s="5" t="s">
        <v>569</v>
      </c>
      <c r="I14" s="8" t="s">
        <v>570</v>
      </c>
      <c r="J14" s="55">
        <v>0.69010000000000005</v>
      </c>
      <c r="K14" s="55">
        <v>1.0464</v>
      </c>
      <c r="L14" s="55">
        <v>1.1876</v>
      </c>
      <c r="M14" s="55">
        <v>1</v>
      </c>
      <c r="N14" s="56">
        <v>0.42778463649156545</v>
      </c>
      <c r="O14" s="56">
        <v>0.14758258778935263</v>
      </c>
      <c r="P14" s="56">
        <v>0.27075521460174795</v>
      </c>
      <c r="Q14" s="56">
        <v>0.31607333493239964</v>
      </c>
      <c r="R14" s="56">
        <v>0.43391148893040166</v>
      </c>
      <c r="S14" s="56">
        <v>0.52486053626624618</v>
      </c>
      <c r="T14" s="56">
        <v>0.55486241647042212</v>
      </c>
      <c r="U14" s="56">
        <v>0.45676685327832978</v>
      </c>
      <c r="V14" s="56"/>
      <c r="W14" s="56"/>
      <c r="X14" s="56"/>
    </row>
    <row r="15" spans="1:24" x14ac:dyDescent="0.3">
      <c r="I15" s="8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4" x14ac:dyDescent="0.3">
      <c r="H16" s="5"/>
      <c r="I16" s="8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9:19" x14ac:dyDescent="0.3">
      <c r="I17" s="8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9:19" x14ac:dyDescent="0.3">
      <c r="J18" s="25"/>
      <c r="K18" s="25"/>
      <c r="L18" s="25"/>
      <c r="M18" s="25"/>
      <c r="N18" s="25"/>
      <c r="O18" s="25"/>
      <c r="P18" s="25"/>
      <c r="Q18" s="25"/>
      <c r="R18" s="25"/>
      <c r="S18" s="25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T19"/>
  <sheetViews>
    <sheetView showGridLines="0" zoomScale="120" zoomScaleNormal="120" workbookViewId="0"/>
  </sheetViews>
  <sheetFormatPr defaultRowHeight="14.4" x14ac:dyDescent="0.3"/>
  <cols>
    <col min="7" max="7" width="7.88671875" customWidth="1"/>
    <col min="8" max="8" width="11.88671875" customWidth="1"/>
    <col min="9" max="17" width="8.6640625" customWidth="1"/>
  </cols>
  <sheetData>
    <row r="1" spans="1:20" x14ac:dyDescent="0.3">
      <c r="A1" s="2" t="s">
        <v>66</v>
      </c>
      <c r="B1" s="10" t="s">
        <v>112</v>
      </c>
      <c r="H1" s="67" t="s">
        <v>68</v>
      </c>
    </row>
    <row r="2" spans="1:20" x14ac:dyDescent="0.3">
      <c r="A2" s="2" t="s">
        <v>69</v>
      </c>
      <c r="B2" s="10" t="s">
        <v>113</v>
      </c>
    </row>
    <row r="3" spans="1:20" x14ac:dyDescent="0.3">
      <c r="A3" s="3" t="s">
        <v>70</v>
      </c>
      <c r="B3" s="3" t="s">
        <v>71</v>
      </c>
    </row>
    <row r="4" spans="1:20" x14ac:dyDescent="0.3">
      <c r="A4" s="3" t="s">
        <v>72</v>
      </c>
      <c r="B4" s="3" t="s">
        <v>73</v>
      </c>
    </row>
    <row r="5" spans="1:20" x14ac:dyDescent="0.3">
      <c r="A5" s="4" t="s">
        <v>74</v>
      </c>
      <c r="B5" s="3" t="s">
        <v>114</v>
      </c>
    </row>
    <row r="6" spans="1:20" x14ac:dyDescent="0.3">
      <c r="A6" s="4" t="s">
        <v>75</v>
      </c>
      <c r="B6" s="3" t="s">
        <v>115</v>
      </c>
    </row>
    <row r="9" spans="1:20" x14ac:dyDescent="0.3">
      <c r="G9" s="8"/>
      <c r="H9" s="8"/>
    </row>
    <row r="10" spans="1:20" x14ac:dyDescent="0.3">
      <c r="G10" s="8"/>
      <c r="H10" s="8"/>
      <c r="I10" s="6">
        <v>44561</v>
      </c>
      <c r="J10" s="6">
        <v>44651</v>
      </c>
      <c r="K10" s="6">
        <v>44742</v>
      </c>
      <c r="L10" s="6">
        <v>44834</v>
      </c>
      <c r="M10" s="6">
        <v>44926</v>
      </c>
      <c r="N10" s="6">
        <v>45016</v>
      </c>
      <c r="O10" s="6">
        <v>45107</v>
      </c>
      <c r="P10" s="6">
        <v>45199</v>
      </c>
      <c r="Q10" s="6">
        <v>45291</v>
      </c>
      <c r="R10" s="6"/>
      <c r="S10" s="6"/>
      <c r="T10" s="6"/>
    </row>
    <row r="11" spans="1:20" x14ac:dyDescent="0.3">
      <c r="G11" s="5" t="s">
        <v>82</v>
      </c>
      <c r="H11" s="8" t="s">
        <v>19</v>
      </c>
      <c r="I11" s="18">
        <v>62.945665546779999</v>
      </c>
      <c r="J11" s="87">
        <v>64.877224999269998</v>
      </c>
      <c r="K11" s="57">
        <v>67.435945294980002</v>
      </c>
      <c r="L11" s="57">
        <v>71.537987317749995</v>
      </c>
      <c r="M11" s="57">
        <v>69.395328776170004</v>
      </c>
      <c r="N11" s="57">
        <v>74.545585108309993</v>
      </c>
      <c r="O11" s="57">
        <v>75.471101994430001</v>
      </c>
      <c r="P11" s="57">
        <v>85.402782772669994</v>
      </c>
      <c r="Q11" s="57">
        <v>89.666038374340005</v>
      </c>
      <c r="R11" s="57"/>
      <c r="S11" s="57"/>
      <c r="T11" s="57"/>
    </row>
    <row r="12" spans="1:20" x14ac:dyDescent="0.3">
      <c r="G12" s="5" t="s">
        <v>83</v>
      </c>
      <c r="H12" s="8" t="s">
        <v>20</v>
      </c>
      <c r="I12" s="18">
        <v>12.63067784187</v>
      </c>
      <c r="J12" s="87">
        <v>10.89204385092</v>
      </c>
      <c r="K12" s="57">
        <v>9.5962502983199993</v>
      </c>
      <c r="L12" s="57">
        <v>9.8556478595999994</v>
      </c>
      <c r="M12" s="57">
        <v>8.5052544838799999</v>
      </c>
      <c r="N12" s="57">
        <v>9.2225413358400008</v>
      </c>
      <c r="O12" s="57">
        <v>9.3501464701600003</v>
      </c>
      <c r="P12" s="57">
        <v>9.8567382087500004</v>
      </c>
      <c r="Q12" s="57">
        <v>10.22720633248</v>
      </c>
      <c r="R12" s="57"/>
      <c r="S12" s="57"/>
      <c r="T12" s="57"/>
    </row>
    <row r="13" spans="1:20" x14ac:dyDescent="0.3">
      <c r="G13" s="5"/>
      <c r="H13" s="8"/>
      <c r="I13" s="58"/>
      <c r="J13" s="58"/>
      <c r="K13" s="58"/>
      <c r="L13" s="58"/>
      <c r="M13" s="58"/>
      <c r="N13" s="58"/>
      <c r="O13" s="58"/>
      <c r="P13" s="57"/>
    </row>
    <row r="14" spans="1:20" x14ac:dyDescent="0.3">
      <c r="G14" s="5"/>
      <c r="H14" s="8"/>
      <c r="I14" s="58"/>
      <c r="J14" s="58"/>
      <c r="K14" s="58"/>
      <c r="L14" s="58"/>
      <c r="M14" s="58"/>
      <c r="N14" s="58"/>
      <c r="O14" s="58"/>
      <c r="P14" s="57"/>
    </row>
    <row r="15" spans="1:20" x14ac:dyDescent="0.3">
      <c r="G15" s="5"/>
      <c r="H15" s="8"/>
      <c r="I15" s="8"/>
      <c r="J15" s="57"/>
      <c r="K15" s="57"/>
      <c r="L15" s="57"/>
      <c r="M15" s="57"/>
      <c r="N15" s="57"/>
      <c r="O15" s="57"/>
      <c r="P15" s="57"/>
    </row>
    <row r="16" spans="1:20" x14ac:dyDescent="0.3">
      <c r="G16" s="5"/>
      <c r="H16" s="8"/>
      <c r="I16" s="16"/>
      <c r="J16" s="57"/>
      <c r="K16" s="57"/>
      <c r="L16" s="57"/>
      <c r="M16" s="57"/>
      <c r="N16" s="57"/>
      <c r="O16" s="57"/>
      <c r="P16" s="57"/>
    </row>
    <row r="17" spans="8:16" x14ac:dyDescent="0.3">
      <c r="H17" s="8"/>
      <c r="I17" s="8"/>
      <c r="J17" s="57"/>
      <c r="K17" s="57"/>
      <c r="L17" s="57"/>
      <c r="M17" s="57"/>
      <c r="N17" s="57"/>
      <c r="O17" s="57"/>
      <c r="P17" s="57"/>
    </row>
    <row r="18" spans="8:16" x14ac:dyDescent="0.3">
      <c r="I18" s="8"/>
      <c r="J18" s="57"/>
      <c r="K18" s="57"/>
      <c r="L18" s="57"/>
      <c r="M18" s="57"/>
      <c r="N18" s="57"/>
      <c r="O18" s="57"/>
      <c r="P18" s="57"/>
    </row>
    <row r="19" spans="8:16" x14ac:dyDescent="0.3">
      <c r="I19" s="8"/>
      <c r="J19" s="57"/>
      <c r="K19" s="57"/>
      <c r="L19" s="57"/>
      <c r="M19" s="57"/>
      <c r="N19" s="57"/>
      <c r="O19" s="57"/>
      <c r="P19" s="57"/>
    </row>
  </sheetData>
  <hyperlinks>
    <hyperlink ref="H1" location="Tartalom_Index!A1" display="Vissza a Tartalomra / Return to the Index"/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K15"/>
  <sheetViews>
    <sheetView showGridLines="0" zoomScale="120" zoomScaleNormal="120" workbookViewId="0">
      <selection activeCell="B2" sqref="B2"/>
    </sheetView>
  </sheetViews>
  <sheetFormatPr defaultColWidth="8.88671875" defaultRowHeight="10.199999999999999" x14ac:dyDescent="0.2"/>
  <cols>
    <col min="1" max="1" width="10.88671875" style="16" customWidth="1"/>
    <col min="2" max="3" width="10.33203125" style="16" customWidth="1"/>
    <col min="4" max="4" width="13.33203125" style="16" customWidth="1"/>
    <col min="5" max="5" width="12.6640625" style="16" customWidth="1"/>
    <col min="6" max="16384" width="8.88671875" style="16"/>
  </cols>
  <sheetData>
    <row r="1" spans="1:11" x14ac:dyDescent="0.2">
      <c r="A1" s="2" t="s">
        <v>66</v>
      </c>
      <c r="B1" s="2" t="s">
        <v>302</v>
      </c>
      <c r="C1" s="182"/>
      <c r="D1" s="182"/>
      <c r="E1" s="182"/>
      <c r="J1" s="482" t="s">
        <v>68</v>
      </c>
    </row>
    <row r="2" spans="1:11" x14ac:dyDescent="0.2">
      <c r="A2" s="2" t="s">
        <v>69</v>
      </c>
      <c r="B2" s="2" t="s">
        <v>535</v>
      </c>
      <c r="D2" s="182"/>
      <c r="E2" s="182"/>
    </row>
    <row r="3" spans="1:11" x14ac:dyDescent="0.2">
      <c r="A3" s="3" t="s">
        <v>70</v>
      </c>
    </row>
    <row r="4" spans="1:11" x14ac:dyDescent="0.2">
      <c r="A4" s="3" t="s">
        <v>72</v>
      </c>
    </row>
    <row r="5" spans="1:11" x14ac:dyDescent="0.2">
      <c r="A5" s="4" t="s">
        <v>74</v>
      </c>
      <c r="J5" s="16">
        <v>2022</v>
      </c>
      <c r="K5" s="16">
        <v>2023</v>
      </c>
    </row>
    <row r="6" spans="1:11" x14ac:dyDescent="0.2">
      <c r="A6" s="4" t="s">
        <v>75</v>
      </c>
      <c r="J6" s="16">
        <v>2022</v>
      </c>
      <c r="K6" s="16">
        <v>2023</v>
      </c>
    </row>
    <row r="7" spans="1:11" x14ac:dyDescent="0.2">
      <c r="G7" s="16" t="s">
        <v>79</v>
      </c>
      <c r="H7" s="16" t="s">
        <v>78</v>
      </c>
      <c r="J7" s="184">
        <v>3353.9858239199989</v>
      </c>
      <c r="K7" s="184">
        <v>2446.1360427</v>
      </c>
    </row>
    <row r="8" spans="1:11" x14ac:dyDescent="0.2">
      <c r="G8" s="16" t="s">
        <v>3</v>
      </c>
      <c r="H8" s="16" t="s">
        <v>33</v>
      </c>
      <c r="J8" s="85">
        <v>-69.419685040000005</v>
      </c>
      <c r="K8" s="85">
        <v>35.411648829999983</v>
      </c>
    </row>
    <row r="9" spans="1:11" x14ac:dyDescent="0.2">
      <c r="G9" s="16" t="s">
        <v>1</v>
      </c>
      <c r="H9" s="16" t="s">
        <v>63</v>
      </c>
      <c r="J9" s="184">
        <v>1824.3285670499999</v>
      </c>
      <c r="K9" s="184">
        <v>8542.0875021299998</v>
      </c>
    </row>
    <row r="10" spans="1:11" x14ac:dyDescent="0.2">
      <c r="G10" s="16" t="s">
        <v>4</v>
      </c>
      <c r="H10" s="16" t="s">
        <v>34</v>
      </c>
      <c r="J10" s="85">
        <v>-145.38863619999984</v>
      </c>
      <c r="K10" s="85">
        <v>175.77893128999997</v>
      </c>
    </row>
    <row r="12" spans="1:11" x14ac:dyDescent="0.2">
      <c r="A12" s="185"/>
      <c r="D12" s="183"/>
      <c r="E12" s="183"/>
    </row>
    <row r="13" spans="1:11" x14ac:dyDescent="0.2">
      <c r="D13" s="182"/>
      <c r="E13" s="182"/>
    </row>
    <row r="14" spans="1:11" x14ac:dyDescent="0.2">
      <c r="D14" s="182"/>
      <c r="E14" s="182"/>
    </row>
    <row r="15" spans="1:11" x14ac:dyDescent="0.2">
      <c r="D15" s="182"/>
      <c r="E15" s="182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Z19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5" width="4.6640625" customWidth="1"/>
    <col min="16" max="16" width="5.109375" customWidth="1"/>
    <col min="17" max="17" width="5" customWidth="1"/>
    <col min="18" max="21" width="4.6640625" customWidth="1"/>
    <col min="22" max="22" width="5.109375" customWidth="1"/>
    <col min="23" max="24" width="4.6640625" customWidth="1"/>
  </cols>
  <sheetData>
    <row r="1" spans="1:26" x14ac:dyDescent="0.3">
      <c r="A1" s="2" t="s">
        <v>66</v>
      </c>
      <c r="B1" s="10" t="s">
        <v>178</v>
      </c>
      <c r="J1" s="68" t="s">
        <v>68</v>
      </c>
    </row>
    <row r="2" spans="1:26" x14ac:dyDescent="0.3">
      <c r="A2" s="2" t="s">
        <v>69</v>
      </c>
      <c r="B2" s="10" t="s">
        <v>179</v>
      </c>
    </row>
    <row r="3" spans="1:26" x14ac:dyDescent="0.3">
      <c r="A3" s="3" t="s">
        <v>70</v>
      </c>
      <c r="B3" s="3" t="s">
        <v>71</v>
      </c>
    </row>
    <row r="4" spans="1:26" x14ac:dyDescent="0.3">
      <c r="A4" s="3" t="s">
        <v>72</v>
      </c>
      <c r="B4" s="3" t="s">
        <v>73</v>
      </c>
    </row>
    <row r="5" spans="1:26" x14ac:dyDescent="0.3">
      <c r="A5" s="4" t="s">
        <v>74</v>
      </c>
      <c r="B5" s="3" t="s">
        <v>114</v>
      </c>
    </row>
    <row r="6" spans="1:26" x14ac:dyDescent="0.3">
      <c r="A6" s="4" t="s">
        <v>75</v>
      </c>
      <c r="B6" s="3" t="s">
        <v>115</v>
      </c>
    </row>
    <row r="9" spans="1:26" x14ac:dyDescent="0.3">
      <c r="J9" s="11" t="s">
        <v>94</v>
      </c>
      <c r="K9" s="11"/>
      <c r="L9" s="11"/>
      <c r="M9" s="11" t="s">
        <v>98</v>
      </c>
      <c r="N9" s="11"/>
      <c r="O9" s="11" t="s">
        <v>159</v>
      </c>
      <c r="P9" s="11"/>
      <c r="Q9" s="11" t="s">
        <v>202</v>
      </c>
      <c r="R9" s="11"/>
      <c r="S9" s="11" t="s">
        <v>209</v>
      </c>
      <c r="T9" s="11"/>
      <c r="U9" s="11" t="s">
        <v>541</v>
      </c>
      <c r="V9" s="11"/>
      <c r="W9" s="11"/>
      <c r="X9" s="11"/>
    </row>
    <row r="10" spans="1:26" x14ac:dyDescent="0.3">
      <c r="H10" s="8"/>
      <c r="I10" s="8"/>
      <c r="J10" s="11" t="s">
        <v>95</v>
      </c>
      <c r="K10" s="11"/>
      <c r="L10" s="11"/>
      <c r="M10" s="11" t="s">
        <v>97</v>
      </c>
      <c r="N10" s="11"/>
      <c r="O10" s="11" t="s">
        <v>160</v>
      </c>
      <c r="P10" s="11"/>
      <c r="Q10" s="11" t="s">
        <v>203</v>
      </c>
      <c r="R10" s="11"/>
      <c r="S10" s="11" t="s">
        <v>210</v>
      </c>
      <c r="T10" s="11"/>
      <c r="U10" s="11" t="s">
        <v>540</v>
      </c>
      <c r="V10" s="11"/>
      <c r="W10" s="11"/>
      <c r="X10" s="11"/>
    </row>
    <row r="11" spans="1:26" x14ac:dyDescent="0.3">
      <c r="H11" s="5" t="s">
        <v>82</v>
      </c>
      <c r="I11" s="8" t="s">
        <v>19</v>
      </c>
      <c r="J11" s="18">
        <v>11.96870857481</v>
      </c>
      <c r="K11" s="18">
        <v>12.68672849691</v>
      </c>
      <c r="L11" s="18">
        <v>16.527709344039998</v>
      </c>
      <c r="M11" s="18">
        <v>23.015512597780003</v>
      </c>
      <c r="N11" s="18">
        <v>8.5677266223000004</v>
      </c>
      <c r="O11" s="59">
        <v>7.0304089565599996</v>
      </c>
      <c r="P11" s="59">
        <v>8.8343530350599995</v>
      </c>
      <c r="Q11" s="59">
        <v>12.001154871750002</v>
      </c>
      <c r="R11" s="59">
        <v>15.67347226407</v>
      </c>
      <c r="S11" s="59">
        <v>14.3857757623</v>
      </c>
      <c r="T11" s="59">
        <v>18.255686707959999</v>
      </c>
      <c r="U11" s="59">
        <v>20.173105963979999</v>
      </c>
      <c r="V11" s="59"/>
      <c r="W11" s="59"/>
      <c r="X11" s="59"/>
      <c r="Y11" s="59"/>
      <c r="Z11" s="59"/>
    </row>
    <row r="12" spans="1:26" x14ac:dyDescent="0.3">
      <c r="H12" s="5" t="s">
        <v>83</v>
      </c>
      <c r="I12" s="8" t="s">
        <v>20</v>
      </c>
      <c r="J12" s="18">
        <v>15.184924188450001</v>
      </c>
      <c r="K12" s="18">
        <v>16.406389416319996</v>
      </c>
      <c r="L12" s="18">
        <v>17.382338187889999</v>
      </c>
      <c r="M12" s="18">
        <v>19.022401762559998</v>
      </c>
      <c r="N12" s="18">
        <v>11.681315273480001</v>
      </c>
      <c r="O12" s="59">
        <v>1.36505641238</v>
      </c>
      <c r="P12" s="59">
        <v>4.7920430324199996</v>
      </c>
      <c r="Q12" s="59">
        <v>6.80847920144</v>
      </c>
      <c r="R12" s="59">
        <v>9.3645699222599994</v>
      </c>
      <c r="S12" s="59">
        <v>9.3575175071499999</v>
      </c>
      <c r="T12" s="59">
        <v>11.022764359</v>
      </c>
      <c r="U12" s="59">
        <v>12.248578391900001</v>
      </c>
      <c r="V12" s="59"/>
      <c r="W12" s="59"/>
      <c r="X12" s="59"/>
      <c r="Y12" s="59"/>
      <c r="Z12" s="59"/>
    </row>
    <row r="13" spans="1:26" x14ac:dyDescent="0.3">
      <c r="H13" s="5"/>
      <c r="I13" s="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56"/>
      <c r="U13" s="59"/>
      <c r="V13" s="59"/>
      <c r="W13" s="59"/>
      <c r="X13" s="59"/>
      <c r="Y13" s="59"/>
      <c r="Z13" s="59"/>
    </row>
    <row r="14" spans="1:26" x14ac:dyDescent="0.3">
      <c r="H14" s="5"/>
      <c r="I14" s="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59"/>
      <c r="U14" s="59"/>
    </row>
    <row r="15" spans="1:26" x14ac:dyDescent="0.3">
      <c r="H15" s="5"/>
      <c r="I15" s="8"/>
      <c r="J15" s="18"/>
      <c r="K15" s="18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6" x14ac:dyDescent="0.3">
      <c r="H16" s="5"/>
      <c r="I16" s="8"/>
      <c r="J16" s="16"/>
    </row>
    <row r="17" spans="9:10" x14ac:dyDescent="0.3">
      <c r="I17" s="8"/>
      <c r="J17" s="8"/>
    </row>
    <row r="18" spans="9:10" x14ac:dyDescent="0.3">
      <c r="J18" s="8"/>
    </row>
    <row r="19" spans="9:10" x14ac:dyDescent="0.3">
      <c r="J19" s="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Z19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5" width="4.6640625" customWidth="1"/>
    <col min="16" max="16" width="5.109375" customWidth="1"/>
    <col min="17" max="17" width="5" customWidth="1"/>
    <col min="18" max="21" width="4.6640625" customWidth="1"/>
    <col min="22" max="22" width="5.109375" customWidth="1"/>
    <col min="23" max="24" width="4.6640625" customWidth="1"/>
  </cols>
  <sheetData>
    <row r="1" spans="1:26" x14ac:dyDescent="0.3">
      <c r="A1" s="2" t="s">
        <v>66</v>
      </c>
      <c r="B1" s="10" t="s">
        <v>219</v>
      </c>
      <c r="J1" s="68" t="s">
        <v>68</v>
      </c>
    </row>
    <row r="2" spans="1:26" x14ac:dyDescent="0.3">
      <c r="A2" s="2" t="s">
        <v>69</v>
      </c>
      <c r="B2" s="10" t="s">
        <v>222</v>
      </c>
    </row>
    <row r="3" spans="1:26" x14ac:dyDescent="0.3">
      <c r="A3" s="3" t="s">
        <v>70</v>
      </c>
      <c r="B3" s="3" t="s">
        <v>71</v>
      </c>
    </row>
    <row r="4" spans="1:26" x14ac:dyDescent="0.3">
      <c r="A4" s="3" t="s">
        <v>72</v>
      </c>
      <c r="B4" s="3" t="s">
        <v>73</v>
      </c>
    </row>
    <row r="5" spans="1:26" x14ac:dyDescent="0.3">
      <c r="A5" s="4" t="s">
        <v>74</v>
      </c>
      <c r="B5" s="3"/>
    </row>
    <row r="6" spans="1:26" x14ac:dyDescent="0.3">
      <c r="A6" s="4" t="s">
        <v>75</v>
      </c>
      <c r="B6" s="3"/>
    </row>
    <row r="9" spans="1:26" x14ac:dyDescent="0.3">
      <c r="J9" s="11" t="s">
        <v>94</v>
      </c>
      <c r="K9" s="11"/>
      <c r="L9" s="11"/>
      <c r="M9" s="11" t="s">
        <v>98</v>
      </c>
      <c r="N9" s="11"/>
      <c r="O9" s="11" t="s">
        <v>159</v>
      </c>
      <c r="P9" s="11"/>
      <c r="Q9" s="11" t="s">
        <v>202</v>
      </c>
      <c r="R9" s="11"/>
      <c r="S9" s="11" t="s">
        <v>209</v>
      </c>
      <c r="T9" s="11"/>
      <c r="U9" s="11" t="s">
        <v>541</v>
      </c>
      <c r="V9" s="11"/>
      <c r="W9" s="11"/>
      <c r="X9" s="11"/>
    </row>
    <row r="10" spans="1:26" x14ac:dyDescent="0.3">
      <c r="H10" s="8"/>
      <c r="I10" s="8"/>
      <c r="J10" s="11" t="s">
        <v>95</v>
      </c>
      <c r="K10" s="11"/>
      <c r="L10" s="11"/>
      <c r="M10" s="11" t="s">
        <v>97</v>
      </c>
      <c r="N10" s="11"/>
      <c r="O10" s="11" t="s">
        <v>160</v>
      </c>
      <c r="P10" s="11"/>
      <c r="Q10" s="11" t="s">
        <v>203</v>
      </c>
      <c r="R10" s="11"/>
      <c r="S10" s="11" t="s">
        <v>210</v>
      </c>
      <c r="T10" s="11"/>
      <c r="U10" s="11" t="s">
        <v>540</v>
      </c>
      <c r="V10" s="11"/>
      <c r="W10" s="11"/>
      <c r="X10" s="11"/>
    </row>
    <row r="11" spans="1:26" x14ac:dyDescent="0.3">
      <c r="H11" s="5" t="s">
        <v>220</v>
      </c>
      <c r="I11" s="8" t="s">
        <v>211</v>
      </c>
      <c r="J11" s="64">
        <v>0.84038152801608024</v>
      </c>
      <c r="K11" s="64">
        <v>0.84404153302242602</v>
      </c>
      <c r="L11" s="64">
        <v>0.84524374408646752</v>
      </c>
      <c r="M11" s="64">
        <v>0.8853127061558701</v>
      </c>
      <c r="N11" s="64">
        <v>0.88626870224704668</v>
      </c>
      <c r="O11" s="65">
        <v>0.87529111527076442</v>
      </c>
      <c r="P11" s="65">
        <v>0.95202108992104484</v>
      </c>
      <c r="Q11" s="65">
        <v>0.96008612821227346</v>
      </c>
      <c r="R11" s="65">
        <v>0.96101105247467777</v>
      </c>
      <c r="S11" s="65">
        <v>0.95687289101193063</v>
      </c>
      <c r="T11" s="65">
        <v>0.95779886356647803</v>
      </c>
      <c r="U11" s="65">
        <v>0.95646603450871914</v>
      </c>
      <c r="V11" s="56"/>
      <c r="W11" s="56"/>
      <c r="X11" s="56"/>
      <c r="Y11" s="59"/>
      <c r="Z11" s="59"/>
    </row>
    <row r="12" spans="1:26" x14ac:dyDescent="0.3">
      <c r="H12" s="5" t="s">
        <v>221</v>
      </c>
      <c r="I12" s="8" t="s">
        <v>212</v>
      </c>
      <c r="J12" s="64">
        <v>0.4829764052500759</v>
      </c>
      <c r="K12" s="64">
        <v>0.47971934305134456</v>
      </c>
      <c r="L12" s="64">
        <v>0.43177130927975083</v>
      </c>
      <c r="M12" s="64">
        <v>0.38500803904295067</v>
      </c>
      <c r="N12" s="64">
        <v>0.49691396078334832</v>
      </c>
      <c r="O12" s="65">
        <v>0.12333386049578021</v>
      </c>
      <c r="P12" s="65">
        <v>0.27732848401117022</v>
      </c>
      <c r="Q12" s="65">
        <v>0.31128181078628558</v>
      </c>
      <c r="R12" s="65">
        <v>0.29587285393670482</v>
      </c>
      <c r="S12" s="65">
        <v>0.35701504008657509</v>
      </c>
      <c r="T12" s="65">
        <v>0.3348748791511128</v>
      </c>
      <c r="U12" s="65">
        <v>0.32911860988692848</v>
      </c>
      <c r="V12" s="56"/>
      <c r="W12" s="56"/>
      <c r="X12" s="56"/>
      <c r="Y12" s="59"/>
      <c r="Z12" s="59"/>
    </row>
    <row r="13" spans="1:26" x14ac:dyDescent="0.3">
      <c r="H13" s="5"/>
      <c r="I13" s="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56"/>
      <c r="U13" s="59"/>
      <c r="V13" s="59"/>
      <c r="W13" s="59"/>
      <c r="X13" s="59"/>
      <c r="Y13" s="59"/>
      <c r="Z13" s="59"/>
    </row>
    <row r="14" spans="1:26" x14ac:dyDescent="0.3">
      <c r="H14" s="5"/>
      <c r="I14" s="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59"/>
      <c r="U14" s="59"/>
    </row>
    <row r="15" spans="1:26" x14ac:dyDescent="0.3">
      <c r="H15" s="5"/>
      <c r="I15" s="8"/>
      <c r="J15" s="18"/>
      <c r="K15" s="18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6" x14ac:dyDescent="0.3">
      <c r="H16" s="5"/>
      <c r="I16" s="8"/>
      <c r="J16" s="16"/>
    </row>
    <row r="17" spans="9:10" x14ac:dyDescent="0.3">
      <c r="I17" s="8"/>
      <c r="J17" s="8"/>
    </row>
    <row r="18" spans="9:10" x14ac:dyDescent="0.3">
      <c r="J18" s="8"/>
    </row>
    <row r="19" spans="9:10" x14ac:dyDescent="0.3">
      <c r="J19" s="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Z33"/>
  <sheetViews>
    <sheetView showGridLines="0" zoomScale="120" zoomScaleNormal="120" workbookViewId="0"/>
  </sheetViews>
  <sheetFormatPr defaultRowHeight="14.4" x14ac:dyDescent="0.3"/>
  <cols>
    <col min="8" max="8" width="20.44140625" customWidth="1"/>
    <col min="9" max="9" width="13.44140625" customWidth="1"/>
    <col min="10" max="25" width="8.33203125" customWidth="1"/>
  </cols>
  <sheetData>
    <row r="1" spans="1:26" x14ac:dyDescent="0.3">
      <c r="A1" s="2" t="s">
        <v>66</v>
      </c>
      <c r="B1" s="10" t="s">
        <v>180</v>
      </c>
      <c r="J1" s="52" t="s">
        <v>68</v>
      </c>
      <c r="K1" s="53"/>
    </row>
    <row r="2" spans="1:26" x14ac:dyDescent="0.3">
      <c r="A2" s="2" t="s">
        <v>69</v>
      </c>
      <c r="B2" s="10" t="s">
        <v>181</v>
      </c>
    </row>
    <row r="3" spans="1:26" x14ac:dyDescent="0.3">
      <c r="A3" s="3" t="s">
        <v>70</v>
      </c>
      <c r="B3" s="3" t="s">
        <v>71</v>
      </c>
    </row>
    <row r="4" spans="1:26" x14ac:dyDescent="0.3">
      <c r="A4" s="3" t="s">
        <v>72</v>
      </c>
      <c r="B4" s="3" t="s">
        <v>73</v>
      </c>
    </row>
    <row r="5" spans="1:26" x14ac:dyDescent="0.3">
      <c r="A5" s="4" t="s">
        <v>74</v>
      </c>
      <c r="B5" s="3" t="s">
        <v>114</v>
      </c>
    </row>
    <row r="6" spans="1:26" x14ac:dyDescent="0.3">
      <c r="A6" s="4" t="s">
        <v>75</v>
      </c>
      <c r="B6" s="3" t="s">
        <v>115</v>
      </c>
    </row>
    <row r="8" spans="1:26" x14ac:dyDescent="0.3">
      <c r="K8" s="503" t="s">
        <v>83</v>
      </c>
      <c r="L8" s="503"/>
      <c r="M8" s="503"/>
      <c r="N8" s="503"/>
      <c r="O8" s="503"/>
      <c r="P8" s="503"/>
      <c r="Q8" s="503"/>
      <c r="R8" s="503"/>
      <c r="S8" s="495" t="s">
        <v>117</v>
      </c>
      <c r="T8" s="495"/>
      <c r="U8" s="495"/>
      <c r="V8" s="495"/>
      <c r="W8" s="495"/>
      <c r="X8" s="495"/>
      <c r="Y8" s="495"/>
      <c r="Z8" s="495"/>
    </row>
    <row r="9" spans="1:26" x14ac:dyDescent="0.3">
      <c r="K9" s="469" t="s">
        <v>103</v>
      </c>
      <c r="L9" s="469" t="s">
        <v>159</v>
      </c>
      <c r="M9" s="469" t="s">
        <v>200</v>
      </c>
      <c r="N9" s="469" t="s">
        <v>202</v>
      </c>
      <c r="O9" s="469" t="s">
        <v>205</v>
      </c>
      <c r="P9" s="469" t="s">
        <v>209</v>
      </c>
      <c r="Q9" s="469" t="s">
        <v>233</v>
      </c>
      <c r="R9" s="469" t="s">
        <v>541</v>
      </c>
      <c r="S9" s="469" t="s">
        <v>103</v>
      </c>
      <c r="T9" s="469" t="s">
        <v>159</v>
      </c>
      <c r="U9" s="469" t="s">
        <v>200</v>
      </c>
      <c r="V9" s="469" t="s">
        <v>202</v>
      </c>
      <c r="W9" s="469" t="s">
        <v>205</v>
      </c>
      <c r="X9" s="469" t="s">
        <v>209</v>
      </c>
      <c r="Y9" s="469" t="s">
        <v>233</v>
      </c>
      <c r="Z9" s="469" t="s">
        <v>541</v>
      </c>
    </row>
    <row r="10" spans="1:26" x14ac:dyDescent="0.3">
      <c r="H10" s="8"/>
      <c r="J10" s="8"/>
      <c r="K10" s="495" t="s">
        <v>20</v>
      </c>
      <c r="L10" s="495"/>
      <c r="M10" s="495"/>
      <c r="N10" s="495"/>
      <c r="O10" s="495"/>
      <c r="P10" s="495"/>
      <c r="Q10" s="495"/>
      <c r="R10" s="495"/>
      <c r="S10" s="495" t="s">
        <v>19</v>
      </c>
      <c r="T10" s="495"/>
      <c r="U10" s="495"/>
      <c r="V10" s="495"/>
      <c r="W10" s="495"/>
      <c r="X10" s="495"/>
      <c r="Y10" s="495"/>
      <c r="Z10" s="495"/>
    </row>
    <row r="11" spans="1:26" x14ac:dyDescent="0.3">
      <c r="H11" s="5"/>
      <c r="J11" s="8"/>
      <c r="K11" s="469" t="s">
        <v>104</v>
      </c>
      <c r="L11" s="469" t="s">
        <v>160</v>
      </c>
      <c r="M11" s="469" t="s">
        <v>201</v>
      </c>
      <c r="N11" s="469" t="s">
        <v>203</v>
      </c>
      <c r="O11" s="469" t="s">
        <v>206</v>
      </c>
      <c r="P11" s="469" t="s">
        <v>210</v>
      </c>
      <c r="Q11" s="469" t="s">
        <v>234</v>
      </c>
      <c r="R11" s="469" t="s">
        <v>540</v>
      </c>
      <c r="S11" s="469" t="s">
        <v>104</v>
      </c>
      <c r="T11" s="469" t="s">
        <v>160</v>
      </c>
      <c r="U11" s="469" t="s">
        <v>201</v>
      </c>
      <c r="V11" s="469" t="s">
        <v>203</v>
      </c>
      <c r="W11" s="469" t="s">
        <v>206</v>
      </c>
      <c r="X11" s="469" t="s">
        <v>210</v>
      </c>
      <c r="Y11" s="469" t="s">
        <v>234</v>
      </c>
      <c r="Z11" s="469" t="s">
        <v>540</v>
      </c>
    </row>
    <row r="12" spans="1:26" x14ac:dyDescent="0.3">
      <c r="H12" s="5"/>
      <c r="I12" s="5" t="s">
        <v>87</v>
      </c>
      <c r="J12" s="8" t="s">
        <v>84</v>
      </c>
      <c r="K12" s="65">
        <v>0.6010392230787196</v>
      </c>
      <c r="L12" s="65">
        <v>0.39102173276441249</v>
      </c>
      <c r="M12" s="65">
        <v>0.45972828863088427</v>
      </c>
      <c r="N12" s="65">
        <v>0.46542488938789561</v>
      </c>
      <c r="O12" s="65">
        <v>0.40426673719857892</v>
      </c>
      <c r="P12" s="65">
        <v>0.34230324949673147</v>
      </c>
      <c r="Q12" s="65">
        <v>0.33217455897988324</v>
      </c>
      <c r="R12" s="65">
        <v>0.29191432528076128</v>
      </c>
      <c r="S12" s="56">
        <v>1.9060401842765739E-3</v>
      </c>
      <c r="T12" s="56">
        <v>1.1980816324590082E-2</v>
      </c>
      <c r="U12" s="56">
        <v>1.2849526757706169E-2</v>
      </c>
      <c r="V12" s="56">
        <v>1.5764066210439034E-2</v>
      </c>
      <c r="W12" s="56">
        <v>1.7124877268918696E-3</v>
      </c>
      <c r="X12" s="56">
        <v>2.2564149849371939E-3</v>
      </c>
      <c r="Y12" s="56">
        <v>4.8551600067365816E-3</v>
      </c>
      <c r="Z12" s="56">
        <v>3.6145285619475411E-3</v>
      </c>
    </row>
    <row r="13" spans="1:26" x14ac:dyDescent="0.3">
      <c r="H13" s="5"/>
      <c r="I13" s="5" t="s">
        <v>88</v>
      </c>
      <c r="J13" s="8" t="s">
        <v>85</v>
      </c>
      <c r="K13" s="65">
        <v>0.16270982158020036</v>
      </c>
      <c r="L13" s="65">
        <v>4.8757040417075695E-2</v>
      </c>
      <c r="M13" s="65">
        <v>0.14049726401976748</v>
      </c>
      <c r="N13" s="65">
        <v>0.16909042714215969</v>
      </c>
      <c r="O13" s="65">
        <v>0.15703039014899164</v>
      </c>
      <c r="P13" s="65">
        <v>0.19888508071803995</v>
      </c>
      <c r="Q13" s="65">
        <v>0.16372291226170446</v>
      </c>
      <c r="R13" s="65">
        <v>0.17700244425375278</v>
      </c>
      <c r="S13" s="56">
        <v>5.8754882048846671E-2</v>
      </c>
      <c r="T13" s="56">
        <v>7.8703076268241967E-3</v>
      </c>
      <c r="U13" s="56">
        <v>6.6006822935859707E-3</v>
      </c>
      <c r="V13" s="56">
        <v>3.5095130302120962E-2</v>
      </c>
      <c r="W13" s="56">
        <v>6.99616809105997E-3</v>
      </c>
      <c r="X13" s="56">
        <v>6.1055643325248956E-3</v>
      </c>
      <c r="Y13" s="56">
        <v>8.5642902675267911E-3</v>
      </c>
      <c r="Z13" s="56">
        <v>2.0033095236875874E-2</v>
      </c>
    </row>
    <row r="14" spans="1:26" x14ac:dyDescent="0.3">
      <c r="H14" s="5"/>
      <c r="I14" s="5" t="s">
        <v>89</v>
      </c>
      <c r="J14" s="8" t="s">
        <v>86</v>
      </c>
      <c r="K14" s="65">
        <v>0.17988955696801295</v>
      </c>
      <c r="L14" s="65">
        <v>0.51995903022974521</v>
      </c>
      <c r="M14" s="65">
        <v>0.33181870178177392</v>
      </c>
      <c r="N14" s="65">
        <v>0.3064802273228166</v>
      </c>
      <c r="O14" s="65">
        <v>0.26074025041085147</v>
      </c>
      <c r="P14" s="65">
        <v>0.41886929537295375</v>
      </c>
      <c r="Q14" s="65">
        <v>0.46368541480312342</v>
      </c>
      <c r="R14" s="65">
        <v>0.50275060523940318</v>
      </c>
      <c r="S14" s="56">
        <v>0.8102156308771794</v>
      </c>
      <c r="T14" s="56">
        <v>0.94415224153247757</v>
      </c>
      <c r="U14" s="56">
        <v>0.90350023784551381</v>
      </c>
      <c r="V14" s="56">
        <v>0.7927107705171007</v>
      </c>
      <c r="W14" s="56">
        <v>0.71309203162603585</v>
      </c>
      <c r="X14" s="56">
        <v>0.96078904099574169</v>
      </c>
      <c r="Y14" s="56">
        <v>0.92084277273667792</v>
      </c>
      <c r="Z14" s="56">
        <v>0.72224352974773509</v>
      </c>
    </row>
    <row r="15" spans="1:26" x14ac:dyDescent="0.3">
      <c r="H15" s="5"/>
      <c r="I15" s="5" t="s">
        <v>47</v>
      </c>
      <c r="J15" s="8" t="s">
        <v>27</v>
      </c>
      <c r="K15" s="65">
        <v>1.1424741879279998E-2</v>
      </c>
      <c r="L15" s="65">
        <v>1.506852650443721E-2</v>
      </c>
      <c r="M15" s="65">
        <v>8.6149470738687856E-3</v>
      </c>
      <c r="N15" s="65">
        <v>1.092861287058978E-2</v>
      </c>
      <c r="O15" s="65">
        <v>6.5302687168405059E-3</v>
      </c>
      <c r="P15" s="65">
        <v>8.1086499514452567E-3</v>
      </c>
      <c r="Q15" s="65">
        <v>7.8575692629482621E-3</v>
      </c>
      <c r="R15" s="65">
        <v>5.7077798135523241E-3</v>
      </c>
      <c r="S15" s="56">
        <v>6.8283440514696064E-2</v>
      </c>
      <c r="T15" s="56">
        <v>3.4116028635964732E-2</v>
      </c>
      <c r="U15" s="56">
        <v>2.7227128894098777E-2</v>
      </c>
      <c r="V15" s="56">
        <v>4.7875496850930802E-2</v>
      </c>
      <c r="W15" s="56">
        <v>3.6866670091643919E-2</v>
      </c>
      <c r="X15" s="56">
        <v>9.6330029641616011E-3</v>
      </c>
      <c r="Y15" s="56">
        <v>3.7504477971867494E-3</v>
      </c>
      <c r="Z15" s="56">
        <v>2.3577028085771449E-2</v>
      </c>
    </row>
    <row r="16" spans="1:26" x14ac:dyDescent="0.3">
      <c r="H16" s="5"/>
      <c r="I16" s="5" t="s">
        <v>48</v>
      </c>
      <c r="J16" s="8" t="s">
        <v>116</v>
      </c>
      <c r="K16" s="65">
        <v>1.4597582580202068E-2</v>
      </c>
      <c r="L16" s="65">
        <v>4.470734121060721E-3</v>
      </c>
      <c r="M16" s="65">
        <v>4.0336847393122165E-3</v>
      </c>
      <c r="N16" s="65">
        <v>1.0013994900003491E-3</v>
      </c>
      <c r="O16" s="65">
        <v>1.0580128290193695E-2</v>
      </c>
      <c r="P16" s="65">
        <v>1.1812810617296563E-2</v>
      </c>
      <c r="Q16" s="65">
        <v>1.5104594945283272E-2</v>
      </c>
      <c r="R16" s="65">
        <v>2.0670776501494521E-3</v>
      </c>
      <c r="S16" s="56">
        <v>3.5498850174371301E-2</v>
      </c>
      <c r="T16" s="56">
        <v>7.5956296210417235E-4</v>
      </c>
      <c r="U16" s="56">
        <v>2.0850283755508701E-2</v>
      </c>
      <c r="V16" s="56">
        <v>1.7844182688125969E-2</v>
      </c>
      <c r="W16" s="56">
        <v>3.7493469226161223E-2</v>
      </c>
      <c r="X16" s="56">
        <v>1.2269639581937974E-2</v>
      </c>
      <c r="Y16" s="56">
        <v>3.5808473840371322E-2</v>
      </c>
      <c r="Z16" s="56">
        <v>6.8936732027437969E-3</v>
      </c>
    </row>
    <row r="17" spans="9:26" x14ac:dyDescent="0.3">
      <c r="I17" s="5" t="s">
        <v>49</v>
      </c>
      <c r="J17" s="8" t="s">
        <v>26</v>
      </c>
      <c r="K17" s="65">
        <v>3.033907391358508E-2</v>
      </c>
      <c r="L17" s="65">
        <v>2.0722935963268661E-2</v>
      </c>
      <c r="M17" s="65">
        <v>5.5307113754393122E-2</v>
      </c>
      <c r="N17" s="65">
        <v>4.7074443786537939E-2</v>
      </c>
      <c r="O17" s="65">
        <v>0.16085222523454382</v>
      </c>
      <c r="P17" s="65">
        <v>2.00209138435328E-2</v>
      </c>
      <c r="Q17" s="65">
        <v>1.7454949747057368E-2</v>
      </c>
      <c r="R17" s="65">
        <v>2.0557767762381138E-2</v>
      </c>
      <c r="S17" s="56">
        <v>2.5341156200629957E-2</v>
      </c>
      <c r="T17" s="56">
        <v>1.1210429180393718E-3</v>
      </c>
      <c r="U17" s="56">
        <v>2.8972140453586679E-2</v>
      </c>
      <c r="V17" s="56">
        <v>9.0710353431282476E-2</v>
      </c>
      <c r="W17" s="56">
        <v>0.20383917323820716</v>
      </c>
      <c r="X17" s="56">
        <v>8.946337140696781E-3</v>
      </c>
      <c r="Y17" s="56">
        <v>2.6178855351500767E-2</v>
      </c>
      <c r="Z17" s="56">
        <v>0.22363814516492633</v>
      </c>
    </row>
    <row r="18" spans="9:26" x14ac:dyDescent="0.3"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9:26" x14ac:dyDescent="0.3"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9:26" x14ac:dyDescent="0.3"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9:26" x14ac:dyDescent="0.3"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9:26" x14ac:dyDescent="0.3"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9:26" x14ac:dyDescent="0.3"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9:26" x14ac:dyDescent="0.3"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9:26" x14ac:dyDescent="0.3"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9:26" x14ac:dyDescent="0.3"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9:26" x14ac:dyDescent="0.3"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9:26" x14ac:dyDescent="0.3"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9:26" x14ac:dyDescent="0.3"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9:26" x14ac:dyDescent="0.3"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9:26" x14ac:dyDescent="0.3"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9:26" x14ac:dyDescent="0.3"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1:20" x14ac:dyDescent="0.3">
      <c r="K33" s="8"/>
      <c r="L33" s="8"/>
      <c r="M33" s="8"/>
      <c r="N33" s="8"/>
      <c r="O33" s="8"/>
      <c r="P33" s="8"/>
      <c r="Q33" s="8"/>
      <c r="R33" s="8"/>
      <c r="S33" s="8"/>
      <c r="T33" s="8"/>
    </row>
  </sheetData>
  <mergeCells count="4">
    <mergeCell ref="K10:R10"/>
    <mergeCell ref="S10:Z10"/>
    <mergeCell ref="K8:R8"/>
    <mergeCell ref="S8:Z8"/>
  </mergeCells>
  <hyperlinks>
    <hyperlink ref="J1" location="Tartalom_Index!A1" display="Vissza a Tartalomra / Return to the Index"/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X20"/>
  <sheetViews>
    <sheetView showGridLines="0" zoomScale="120" zoomScaleNormal="120" workbookViewId="0"/>
  </sheetViews>
  <sheetFormatPr defaultRowHeight="14.4" x14ac:dyDescent="0.3"/>
  <cols>
    <col min="9" max="9" width="13.44140625" customWidth="1"/>
    <col min="10" max="16" width="4.6640625" customWidth="1"/>
    <col min="17" max="17" width="5.109375" customWidth="1"/>
    <col min="18" max="21" width="4.6640625" customWidth="1"/>
    <col min="22" max="22" width="5.33203125" customWidth="1"/>
    <col min="23" max="24" width="4.6640625" customWidth="1"/>
  </cols>
  <sheetData>
    <row r="1" spans="1:24" x14ac:dyDescent="0.3">
      <c r="A1" s="2" t="s">
        <v>66</v>
      </c>
      <c r="B1" s="10" t="s">
        <v>182</v>
      </c>
      <c r="I1" s="52" t="s">
        <v>68</v>
      </c>
    </row>
    <row r="2" spans="1:24" x14ac:dyDescent="0.3">
      <c r="A2" s="2" t="s">
        <v>69</v>
      </c>
      <c r="B2" s="10" t="s">
        <v>118</v>
      </c>
    </row>
    <row r="3" spans="1:24" x14ac:dyDescent="0.3">
      <c r="A3" s="3" t="s">
        <v>70</v>
      </c>
      <c r="B3" s="3" t="s">
        <v>71</v>
      </c>
    </row>
    <row r="4" spans="1:24" x14ac:dyDescent="0.3">
      <c r="A4" s="3" t="s">
        <v>72</v>
      </c>
      <c r="B4" s="3" t="s">
        <v>73</v>
      </c>
    </row>
    <row r="5" spans="1:24" x14ac:dyDescent="0.3">
      <c r="A5" s="4" t="s">
        <v>74</v>
      </c>
      <c r="B5" s="3"/>
    </row>
    <row r="6" spans="1:24" x14ac:dyDescent="0.3">
      <c r="A6" s="4" t="s">
        <v>75</v>
      </c>
      <c r="B6" s="3"/>
    </row>
    <row r="9" spans="1:24" x14ac:dyDescent="0.3">
      <c r="J9" s="11" t="s">
        <v>94</v>
      </c>
      <c r="K9" s="11"/>
      <c r="L9" s="11"/>
      <c r="M9" s="11" t="s">
        <v>98</v>
      </c>
      <c r="N9" s="11"/>
      <c r="O9" s="11" t="s">
        <v>159</v>
      </c>
      <c r="P9" s="11"/>
      <c r="Q9" s="11" t="s">
        <v>202</v>
      </c>
      <c r="R9" s="11"/>
      <c r="S9" s="11" t="s">
        <v>209</v>
      </c>
      <c r="T9" s="11"/>
      <c r="U9" s="11" t="s">
        <v>541</v>
      </c>
      <c r="V9" s="11"/>
      <c r="W9" s="11"/>
      <c r="X9" s="11"/>
    </row>
    <row r="10" spans="1:24" x14ac:dyDescent="0.3">
      <c r="H10" s="8"/>
      <c r="I10" s="8"/>
      <c r="J10" s="11" t="s">
        <v>95</v>
      </c>
      <c r="K10" s="11"/>
      <c r="L10" s="11"/>
      <c r="M10" s="11" t="s">
        <v>97</v>
      </c>
      <c r="N10" s="11"/>
      <c r="O10" s="11" t="s">
        <v>160</v>
      </c>
      <c r="P10" s="11"/>
      <c r="Q10" s="11" t="s">
        <v>203</v>
      </c>
      <c r="R10" s="11"/>
      <c r="S10" s="11" t="s">
        <v>210</v>
      </c>
      <c r="T10" s="11"/>
      <c r="U10" s="11" t="s">
        <v>540</v>
      </c>
      <c r="V10" s="11"/>
      <c r="W10" s="11"/>
      <c r="X10" s="11"/>
    </row>
    <row r="11" spans="1:24" x14ac:dyDescent="0.3">
      <c r="H11" s="5" t="s">
        <v>64</v>
      </c>
      <c r="I11" s="8" t="s">
        <v>62</v>
      </c>
      <c r="J11" s="18">
        <v>14.26</v>
      </c>
      <c r="K11" s="18">
        <v>17.989999999999998</v>
      </c>
      <c r="L11" s="18">
        <v>13.353845767759999</v>
      </c>
      <c r="M11" s="18">
        <v>29.35716165757</v>
      </c>
      <c r="N11" s="18">
        <v>10.14598050939</v>
      </c>
      <c r="O11" s="59">
        <v>9.1891959219199997</v>
      </c>
      <c r="P11" s="59">
        <v>11.545227561620001</v>
      </c>
      <c r="Q11" s="59">
        <v>15.056334840550001</v>
      </c>
      <c r="R11" s="59">
        <v>20.950408439029999</v>
      </c>
      <c r="S11" s="59">
        <v>15.75221381974</v>
      </c>
      <c r="T11" s="59">
        <v>15.66851052086</v>
      </c>
      <c r="U11" s="59">
        <v>15.497085658710001</v>
      </c>
      <c r="V11" s="59"/>
      <c r="W11" s="59"/>
      <c r="X11" s="59"/>
    </row>
    <row r="12" spans="1:24" x14ac:dyDescent="0.3">
      <c r="H12" s="5" t="s">
        <v>50</v>
      </c>
      <c r="I12" s="8" t="s">
        <v>28</v>
      </c>
      <c r="J12" s="18">
        <v>6.42</v>
      </c>
      <c r="K12" s="18">
        <v>7.15</v>
      </c>
      <c r="L12" s="18">
        <v>6.9660000000000002</v>
      </c>
      <c r="M12" s="18">
        <v>63.805</v>
      </c>
      <c r="N12" s="18">
        <v>3.2879999999999998</v>
      </c>
      <c r="O12" s="59">
        <v>1.8779999999999999</v>
      </c>
      <c r="P12" s="59">
        <v>4.6459999999999999</v>
      </c>
      <c r="Q12" s="59">
        <v>5.0060000000000002</v>
      </c>
      <c r="R12" s="59">
        <v>4.4470000000000001</v>
      </c>
      <c r="S12" s="59">
        <v>5.6040000000000001</v>
      </c>
      <c r="T12" s="59">
        <v>5.335</v>
      </c>
      <c r="U12" s="59">
        <v>4.7530000000000001</v>
      </c>
      <c r="V12" s="59"/>
      <c r="W12" s="59"/>
      <c r="X12" s="59"/>
    </row>
    <row r="13" spans="1:24" x14ac:dyDescent="0.3">
      <c r="H13" s="5"/>
      <c r="I13" s="8"/>
      <c r="J13" s="18"/>
      <c r="K13" s="18"/>
      <c r="L13" s="18"/>
      <c r="M13" s="18"/>
      <c r="N13" s="18"/>
      <c r="O13" s="59"/>
      <c r="P13" s="59"/>
      <c r="Q13" s="59"/>
      <c r="R13" s="59"/>
      <c r="S13" s="59"/>
      <c r="T13" s="59"/>
      <c r="U13" s="59"/>
    </row>
    <row r="14" spans="1:24" x14ac:dyDescent="0.3">
      <c r="H14" s="5"/>
      <c r="I14" s="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59"/>
      <c r="U14" s="59"/>
    </row>
    <row r="15" spans="1:24" x14ac:dyDescent="0.3">
      <c r="H15" s="5"/>
      <c r="I15" s="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59"/>
      <c r="U15" s="59"/>
    </row>
    <row r="16" spans="1:24" x14ac:dyDescent="0.3">
      <c r="H16" s="5"/>
      <c r="I16" s="8"/>
      <c r="J16" s="18"/>
      <c r="K16" s="18"/>
      <c r="L16" s="18"/>
      <c r="M16" s="18"/>
      <c r="N16" s="18"/>
      <c r="O16" s="59"/>
      <c r="P16" s="59"/>
      <c r="Q16" s="59"/>
      <c r="R16" s="59"/>
      <c r="S16" s="59"/>
      <c r="T16" s="59"/>
      <c r="U16" s="59"/>
    </row>
    <row r="17" spans="9:21" x14ac:dyDescent="0.3">
      <c r="I17" s="8"/>
      <c r="J17" s="18"/>
      <c r="K17" s="18"/>
      <c r="L17" s="18"/>
      <c r="M17" s="18"/>
      <c r="N17" s="18"/>
      <c r="O17" s="59"/>
      <c r="P17" s="59"/>
      <c r="Q17" s="59"/>
      <c r="R17" s="59"/>
      <c r="S17" s="59"/>
      <c r="T17" s="59"/>
      <c r="U17" s="59"/>
    </row>
    <row r="18" spans="9:21" x14ac:dyDescent="0.3">
      <c r="J18" s="18"/>
      <c r="K18" s="18"/>
      <c r="L18" s="18"/>
      <c r="M18" s="18"/>
      <c r="N18" s="18"/>
    </row>
    <row r="19" spans="9:21" x14ac:dyDescent="0.3">
      <c r="J19" s="18"/>
      <c r="K19" s="18"/>
      <c r="L19" s="18"/>
      <c r="M19" s="18"/>
      <c r="N19" s="18"/>
    </row>
    <row r="20" spans="9:21" x14ac:dyDescent="0.3">
      <c r="J20" s="18"/>
      <c r="K20" s="18"/>
      <c r="L20" s="18"/>
      <c r="M20" s="18"/>
      <c r="N20" s="1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0"/>
  <dimension ref="A1:Y39"/>
  <sheetViews>
    <sheetView showGridLines="0" zoomScale="120" zoomScaleNormal="120" workbookViewId="0"/>
  </sheetViews>
  <sheetFormatPr defaultRowHeight="14.4" x14ac:dyDescent="0.3"/>
  <cols>
    <col min="8" max="8" width="15" style="8" customWidth="1"/>
    <col min="9" max="9" width="18.6640625" style="8" customWidth="1"/>
    <col min="10" max="10" width="7.6640625" style="8" customWidth="1"/>
    <col min="11" max="15" width="5.109375" style="8" bestFit="1" customWidth="1"/>
    <col min="16" max="17" width="5.88671875" style="8" bestFit="1" customWidth="1"/>
    <col min="18" max="19" width="5.109375" style="8" bestFit="1" customWidth="1"/>
    <col min="20" max="20" width="4.6640625" style="8" bestFit="1" customWidth="1"/>
    <col min="21" max="21" width="5.109375" style="8" bestFit="1" customWidth="1"/>
    <col min="22" max="22" width="6.33203125" style="8" customWidth="1"/>
    <col min="23" max="23" width="4.6640625" style="8" bestFit="1" customWidth="1"/>
    <col min="24" max="25" width="8.88671875" style="8"/>
  </cols>
  <sheetData>
    <row r="1" spans="1:23" x14ac:dyDescent="0.3">
      <c r="A1" s="2" t="s">
        <v>66</v>
      </c>
      <c r="B1" s="10" t="s">
        <v>174</v>
      </c>
      <c r="I1" s="395" t="s">
        <v>68</v>
      </c>
    </row>
    <row r="2" spans="1:23" x14ac:dyDescent="0.3">
      <c r="A2" s="2" t="s">
        <v>69</v>
      </c>
      <c r="B2" s="471" t="s">
        <v>183</v>
      </c>
    </row>
    <row r="3" spans="1:23" x14ac:dyDescent="0.3">
      <c r="A3" s="3" t="s">
        <v>70</v>
      </c>
      <c r="B3" s="3" t="s">
        <v>71</v>
      </c>
    </row>
    <row r="4" spans="1:23" x14ac:dyDescent="0.3">
      <c r="A4" s="3" t="s">
        <v>72</v>
      </c>
      <c r="B4" s="3" t="s">
        <v>73</v>
      </c>
    </row>
    <row r="5" spans="1:23" x14ac:dyDescent="0.3">
      <c r="A5" s="4" t="s">
        <v>74</v>
      </c>
      <c r="B5" s="3"/>
    </row>
    <row r="6" spans="1:23" x14ac:dyDescent="0.3">
      <c r="A6" s="4" t="s">
        <v>75</v>
      </c>
      <c r="B6" s="467"/>
    </row>
    <row r="7" spans="1:23" x14ac:dyDescent="0.3"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3" x14ac:dyDescent="0.3">
      <c r="J8" s="13" t="s">
        <v>94</v>
      </c>
      <c r="K8" s="13"/>
      <c r="L8" s="13"/>
      <c r="M8" s="13" t="s">
        <v>98</v>
      </c>
      <c r="N8" s="13"/>
      <c r="O8" s="13" t="s">
        <v>159</v>
      </c>
      <c r="P8" s="13"/>
      <c r="Q8" s="13" t="s">
        <v>202</v>
      </c>
      <c r="R8" s="13"/>
      <c r="S8" s="13" t="s">
        <v>209</v>
      </c>
      <c r="T8" s="13"/>
      <c r="U8" s="13" t="s">
        <v>541</v>
      </c>
      <c r="V8" s="13"/>
      <c r="W8" s="13"/>
    </row>
    <row r="9" spans="1:23" x14ac:dyDescent="0.3">
      <c r="J9" s="13" t="s">
        <v>95</v>
      </c>
      <c r="K9" s="13"/>
      <c r="L9" s="13"/>
      <c r="M9" s="13" t="s">
        <v>97</v>
      </c>
      <c r="N9" s="13"/>
      <c r="O9" s="13" t="s">
        <v>160</v>
      </c>
      <c r="P9" s="13"/>
      <c r="Q9" s="13" t="s">
        <v>203</v>
      </c>
      <c r="R9" s="13"/>
      <c r="S9" s="13" t="s">
        <v>210</v>
      </c>
      <c r="T9" s="13"/>
      <c r="U9" s="13" t="s">
        <v>540</v>
      </c>
      <c r="V9" s="13"/>
      <c r="W9" s="13"/>
    </row>
    <row r="10" spans="1:23" x14ac:dyDescent="0.3">
      <c r="G10" s="16" t="s">
        <v>184</v>
      </c>
      <c r="H10" s="16" t="s">
        <v>161</v>
      </c>
      <c r="J10" s="18">
        <v>0.26373772347000002</v>
      </c>
      <c r="K10" s="18">
        <v>0.74230380046</v>
      </c>
      <c r="L10" s="470">
        <v>0.70445422469000007</v>
      </c>
      <c r="M10" s="470">
        <v>0.59475388913999994</v>
      </c>
      <c r="N10" s="470">
        <v>0.34707199988000004</v>
      </c>
      <c r="O10" s="470">
        <v>2.01202511E-2</v>
      </c>
      <c r="P10" s="470">
        <v>2.6324168219999999E-2</v>
      </c>
      <c r="Q10" s="470">
        <v>2.4572707319999998E-2</v>
      </c>
      <c r="R10" s="18">
        <v>4.172994813E-2</v>
      </c>
      <c r="S10" s="18">
        <v>3.0730177689999999E-2</v>
      </c>
      <c r="T10" s="18">
        <v>6.0671680829999998E-2</v>
      </c>
      <c r="U10" s="18">
        <v>5.2085981820000002E-2</v>
      </c>
      <c r="V10" s="18"/>
      <c r="W10" s="18"/>
    </row>
    <row r="11" spans="1:23" x14ac:dyDescent="0.3">
      <c r="G11" s="16" t="s">
        <v>185</v>
      </c>
      <c r="H11" s="16" t="s">
        <v>204</v>
      </c>
      <c r="J11" s="18">
        <v>2.5936056276300001</v>
      </c>
      <c r="K11" s="18">
        <v>3.67767875958</v>
      </c>
      <c r="L11" s="470">
        <v>4.7220035991799998</v>
      </c>
      <c r="M11" s="470">
        <v>2.7448840209899998</v>
      </c>
      <c r="N11" s="470">
        <v>1.35884854468</v>
      </c>
      <c r="O11" s="470">
        <v>0.85861927187000009</v>
      </c>
      <c r="P11" s="470">
        <v>0.83153658622000004</v>
      </c>
      <c r="Q11" s="470">
        <v>0.66333893424000001</v>
      </c>
      <c r="R11" s="18">
        <v>1.41288957386</v>
      </c>
      <c r="S11" s="18">
        <v>1.43986908788</v>
      </c>
      <c r="T11" s="18">
        <v>1.31669944411</v>
      </c>
      <c r="U11" s="18">
        <v>0.87019698762999997</v>
      </c>
      <c r="V11" s="18"/>
      <c r="W11" s="18"/>
    </row>
    <row r="12" spans="1:23" x14ac:dyDescent="0.3">
      <c r="G12" s="16" t="s">
        <v>186</v>
      </c>
      <c r="H12" s="16" t="s">
        <v>162</v>
      </c>
      <c r="J12" s="18">
        <v>0.45852628833999998</v>
      </c>
      <c r="K12" s="18">
        <v>0.32164507146999999</v>
      </c>
      <c r="L12" s="470">
        <v>0.43435855786999999</v>
      </c>
      <c r="M12" s="470">
        <v>0.41533433202000003</v>
      </c>
      <c r="N12" s="470">
        <v>0.14335461046</v>
      </c>
      <c r="O12" s="470">
        <v>6.5005296990000003E-2</v>
      </c>
      <c r="P12" s="470">
        <v>6.0105320559999995E-2</v>
      </c>
      <c r="Q12" s="470">
        <v>3.7137149770000003E-2</v>
      </c>
      <c r="R12" s="18">
        <v>3.7112839830000001E-2</v>
      </c>
      <c r="S12" s="18">
        <v>5.384531813E-2</v>
      </c>
      <c r="T12" s="18">
        <v>5.9274790610000003E-2</v>
      </c>
      <c r="U12" s="18">
        <v>6.7489402710000007E-2</v>
      </c>
      <c r="V12" s="18"/>
      <c r="W12" s="18"/>
    </row>
    <row r="13" spans="1:23" x14ac:dyDescent="0.3">
      <c r="G13" s="16" t="s">
        <v>187</v>
      </c>
      <c r="H13" s="16" t="s">
        <v>163</v>
      </c>
      <c r="J13" s="18">
        <v>2.1101826762</v>
      </c>
      <c r="K13" s="18">
        <v>2.9418866963599997</v>
      </c>
      <c r="L13" s="470">
        <v>3.2432545658800001</v>
      </c>
      <c r="M13" s="470">
        <v>4.3158071852700006</v>
      </c>
      <c r="N13" s="470">
        <v>1.3443396672399999</v>
      </c>
      <c r="O13" s="470">
        <v>0.31571713481000002</v>
      </c>
      <c r="P13" s="470">
        <v>0.88235244566999993</v>
      </c>
      <c r="Q13" s="470">
        <v>1.06485316545</v>
      </c>
      <c r="R13" s="18">
        <v>1.4486445696700001</v>
      </c>
      <c r="S13" s="18">
        <v>2.4181580517199999</v>
      </c>
      <c r="T13" s="18">
        <v>2.6258250126</v>
      </c>
      <c r="U13" s="18">
        <v>2.3877326808500001</v>
      </c>
      <c r="V13" s="18"/>
      <c r="W13" s="18"/>
    </row>
    <row r="14" spans="1:23" x14ac:dyDescent="0.3">
      <c r="G14" s="16" t="s">
        <v>188</v>
      </c>
      <c r="H14" s="16" t="s">
        <v>164</v>
      </c>
      <c r="J14" s="18">
        <v>1.5529349592899999</v>
      </c>
      <c r="K14" s="18">
        <v>2.8728672488400004</v>
      </c>
      <c r="L14" s="470">
        <v>2.4638702595800002</v>
      </c>
      <c r="M14" s="470">
        <v>1.7592987261899999</v>
      </c>
      <c r="N14" s="470">
        <v>1.1618182285500001</v>
      </c>
      <c r="O14" s="470">
        <v>0.30299547076</v>
      </c>
      <c r="P14" s="470">
        <v>1.0521081809599999</v>
      </c>
      <c r="Q14" s="470">
        <v>1.5369976346200001</v>
      </c>
      <c r="R14" s="18">
        <v>1.6270640036699999</v>
      </c>
      <c r="S14" s="18">
        <v>1.5394783471400002</v>
      </c>
      <c r="T14" s="18">
        <v>1.6810407459299999</v>
      </c>
      <c r="U14" s="18">
        <v>1.2448281197</v>
      </c>
      <c r="V14" s="18"/>
      <c r="W14" s="18"/>
    </row>
    <row r="15" spans="1:23" x14ac:dyDescent="0.3">
      <c r="G15" s="16" t="s">
        <v>189</v>
      </c>
      <c r="H15" s="16" t="s">
        <v>165</v>
      </c>
      <c r="J15" s="18">
        <v>0.26279799426</v>
      </c>
      <c r="K15" s="18">
        <v>0.41906303569999998</v>
      </c>
      <c r="L15" s="470">
        <v>0.72850781722000002</v>
      </c>
      <c r="M15" s="470">
        <v>0.57001789531000002</v>
      </c>
      <c r="N15" s="470">
        <v>0.17734432327999999</v>
      </c>
      <c r="O15" s="470">
        <v>4.02439479E-3</v>
      </c>
      <c r="P15" s="470">
        <v>2.1442958629999998E-2</v>
      </c>
      <c r="Q15" s="470">
        <v>2.7988952540000001E-2</v>
      </c>
      <c r="R15" s="18">
        <v>3.7078899999999998E-2</v>
      </c>
      <c r="S15" s="18">
        <v>8.8931835279999996E-2</v>
      </c>
      <c r="T15" s="18">
        <v>0.14458327927</v>
      </c>
      <c r="U15" s="18">
        <v>0.22591473039999999</v>
      </c>
      <c r="V15" s="18"/>
      <c r="W15" s="18"/>
    </row>
    <row r="16" spans="1:23" x14ac:dyDescent="0.3">
      <c r="G16" s="16" t="s">
        <v>190</v>
      </c>
      <c r="H16" s="16" t="s">
        <v>166</v>
      </c>
      <c r="J16" s="18">
        <v>2.8007901509999999E-2</v>
      </c>
      <c r="K16" s="18">
        <v>4.7465E-2</v>
      </c>
      <c r="L16" s="470">
        <v>1.0056653E-2</v>
      </c>
      <c r="M16" s="470">
        <v>0.21417656808999999</v>
      </c>
      <c r="N16" s="470">
        <v>7.8453789999999995E-3</v>
      </c>
      <c r="O16" s="470">
        <v>0</v>
      </c>
      <c r="P16" s="470">
        <v>0</v>
      </c>
      <c r="Q16" s="470">
        <v>0</v>
      </c>
      <c r="R16" s="18">
        <v>1.1349999999999999E-3</v>
      </c>
      <c r="S16" s="18">
        <v>0</v>
      </c>
      <c r="T16" s="18">
        <v>1.366E-3</v>
      </c>
      <c r="U16" s="18">
        <v>0</v>
      </c>
      <c r="V16" s="18"/>
      <c r="W16" s="18"/>
    </row>
    <row r="17" spans="10:18" x14ac:dyDescent="0.3">
      <c r="J17" s="18"/>
      <c r="K17" s="18"/>
      <c r="L17" s="18"/>
      <c r="M17" s="18"/>
      <c r="N17" s="18"/>
      <c r="O17" s="18"/>
      <c r="P17" s="18"/>
      <c r="Q17" s="18"/>
      <c r="R17" s="18"/>
    </row>
    <row r="18" spans="10:18" x14ac:dyDescent="0.3">
      <c r="J18" s="18"/>
      <c r="K18" s="18"/>
      <c r="L18" s="18"/>
      <c r="M18" s="18"/>
      <c r="N18" s="18"/>
      <c r="O18" s="18"/>
      <c r="P18" s="18"/>
      <c r="Q18" s="18"/>
      <c r="R18" s="18"/>
    </row>
    <row r="19" spans="10:18" x14ac:dyDescent="0.3">
      <c r="J19" s="18"/>
      <c r="K19" s="18"/>
      <c r="L19" s="18"/>
      <c r="M19" s="18"/>
      <c r="N19" s="18"/>
      <c r="O19" s="18"/>
      <c r="P19" s="18"/>
      <c r="Q19" s="18"/>
      <c r="R19" s="18"/>
    </row>
    <row r="20" spans="10:18" x14ac:dyDescent="0.3">
      <c r="J20" s="18"/>
      <c r="K20" s="18"/>
      <c r="L20" s="18"/>
      <c r="M20" s="18"/>
      <c r="N20" s="18"/>
      <c r="O20" s="18"/>
      <c r="P20" s="18"/>
      <c r="Q20" s="18"/>
      <c r="R20" s="18"/>
    </row>
    <row r="21" spans="10:18" x14ac:dyDescent="0.3">
      <c r="J21" s="18"/>
      <c r="K21" s="18"/>
      <c r="L21" s="18"/>
      <c r="M21" s="18"/>
      <c r="N21" s="18"/>
      <c r="O21" s="18"/>
      <c r="P21" s="18"/>
      <c r="Q21" s="18"/>
      <c r="R21" s="18"/>
    </row>
    <row r="22" spans="10:18" x14ac:dyDescent="0.3">
      <c r="J22" s="18"/>
      <c r="K22" s="18"/>
      <c r="L22" s="18"/>
      <c r="M22" s="18"/>
      <c r="N22" s="18"/>
      <c r="O22" s="18"/>
      <c r="P22" s="18"/>
      <c r="Q22" s="18"/>
      <c r="R22" s="18"/>
    </row>
    <row r="23" spans="10:18" x14ac:dyDescent="0.3">
      <c r="J23" s="18"/>
      <c r="K23" s="18"/>
      <c r="L23" s="18"/>
      <c r="M23" s="18"/>
      <c r="N23" s="18"/>
      <c r="O23" s="18"/>
      <c r="P23" s="18"/>
      <c r="Q23" s="18"/>
      <c r="R23" s="18"/>
    </row>
    <row r="33" spans="19:19" x14ac:dyDescent="0.3">
      <c r="S33" s="55"/>
    </row>
    <row r="34" spans="19:19" x14ac:dyDescent="0.3">
      <c r="S34" s="55"/>
    </row>
    <row r="35" spans="19:19" x14ac:dyDescent="0.3">
      <c r="S35" s="55"/>
    </row>
    <row r="36" spans="19:19" x14ac:dyDescent="0.3">
      <c r="S36" s="55"/>
    </row>
    <row r="37" spans="19:19" x14ac:dyDescent="0.3">
      <c r="S37" s="55"/>
    </row>
    <row r="38" spans="19:19" x14ac:dyDescent="0.3">
      <c r="S38" s="55"/>
    </row>
    <row r="39" spans="19:19" x14ac:dyDescent="0.3">
      <c r="S39" s="5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8"/>
  <dimension ref="A1:AB20"/>
  <sheetViews>
    <sheetView showGridLines="0" zoomScale="120" zoomScaleNormal="120" workbookViewId="0"/>
  </sheetViews>
  <sheetFormatPr defaultRowHeight="14.4" x14ac:dyDescent="0.3"/>
  <cols>
    <col min="8" max="8" width="13.109375" style="8" customWidth="1"/>
    <col min="9" max="9" width="11.6640625" style="8" customWidth="1"/>
    <col min="10" max="15" width="4.6640625" style="8" customWidth="1"/>
    <col min="16" max="19" width="5.109375" style="8" customWidth="1"/>
    <col min="20" max="20" width="4.6640625" style="8" customWidth="1"/>
    <col min="21" max="21" width="5.109375" style="8" customWidth="1"/>
    <col min="22" max="23" width="5.6640625" style="8" customWidth="1"/>
    <col min="24" max="26" width="9" style="8" customWidth="1"/>
    <col min="27" max="28" width="8.88671875" style="8"/>
  </cols>
  <sheetData>
    <row r="1" spans="1:28" x14ac:dyDescent="0.3">
      <c r="A1" s="2" t="s">
        <v>66</v>
      </c>
      <c r="B1" s="10" t="s">
        <v>175</v>
      </c>
      <c r="I1" s="67" t="s">
        <v>68</v>
      </c>
    </row>
    <row r="2" spans="1:28" x14ac:dyDescent="0.3">
      <c r="A2" s="2" t="s">
        <v>69</v>
      </c>
      <c r="B2" s="10" t="s">
        <v>191</v>
      </c>
    </row>
    <row r="3" spans="1:28" x14ac:dyDescent="0.3">
      <c r="A3" s="3" t="s">
        <v>70</v>
      </c>
      <c r="B3" s="3" t="s">
        <v>71</v>
      </c>
    </row>
    <row r="4" spans="1:28" x14ac:dyDescent="0.3">
      <c r="A4" s="3" t="s">
        <v>72</v>
      </c>
      <c r="B4" s="3" t="s">
        <v>73</v>
      </c>
    </row>
    <row r="5" spans="1:28" x14ac:dyDescent="0.3">
      <c r="A5" s="4" t="s">
        <v>74</v>
      </c>
      <c r="B5" s="3"/>
    </row>
    <row r="6" spans="1:28" x14ac:dyDescent="0.3">
      <c r="A6" s="4" t="s">
        <v>75</v>
      </c>
      <c r="B6" s="49"/>
    </row>
    <row r="7" spans="1:28" x14ac:dyDescent="0.3">
      <c r="J7" s="13" t="s">
        <v>94</v>
      </c>
      <c r="K7" s="13"/>
      <c r="L7" s="13"/>
      <c r="M7" s="13" t="s">
        <v>98</v>
      </c>
      <c r="N7" s="13"/>
      <c r="O7" s="13" t="s">
        <v>159</v>
      </c>
      <c r="P7" s="13"/>
      <c r="Q7" s="13" t="s">
        <v>202</v>
      </c>
      <c r="R7" s="13"/>
      <c r="S7" s="13" t="s">
        <v>209</v>
      </c>
      <c r="T7" s="13"/>
      <c r="U7" s="13" t="s">
        <v>541</v>
      </c>
      <c r="V7" s="13"/>
      <c r="W7" s="13"/>
    </row>
    <row r="8" spans="1:28" x14ac:dyDescent="0.3">
      <c r="J8" s="13" t="s">
        <v>95</v>
      </c>
      <c r="K8" s="13"/>
      <c r="L8" s="13"/>
      <c r="M8" s="13" t="s">
        <v>97</v>
      </c>
      <c r="N8" s="13"/>
      <c r="O8" s="13" t="s">
        <v>160</v>
      </c>
      <c r="P8" s="13"/>
      <c r="Q8" s="13" t="s">
        <v>203</v>
      </c>
      <c r="R8" s="13"/>
      <c r="S8" s="13" t="s">
        <v>210</v>
      </c>
      <c r="T8" s="13"/>
      <c r="U8" s="13" t="s">
        <v>540</v>
      </c>
      <c r="V8" s="13"/>
      <c r="W8" s="13"/>
    </row>
    <row r="9" spans="1:28" x14ac:dyDescent="0.3">
      <c r="H9" s="8" t="s">
        <v>192</v>
      </c>
      <c r="I9" s="8" t="s">
        <v>167</v>
      </c>
      <c r="J9" s="66">
        <v>0.33309</v>
      </c>
      <c r="K9" s="66">
        <v>0.53583000000000003</v>
      </c>
      <c r="L9" s="472">
        <v>0.62592812985000001</v>
      </c>
      <c r="M9" s="473">
        <v>0.79119655594000005</v>
      </c>
      <c r="N9" s="473">
        <v>0.21849423254</v>
      </c>
      <c r="O9" s="473">
        <v>0.11824263504</v>
      </c>
      <c r="P9" s="473">
        <v>0.28768573939999997</v>
      </c>
      <c r="Q9" s="473">
        <v>0.25433569828000002</v>
      </c>
      <c r="R9" s="473">
        <v>0.36145629932000001</v>
      </c>
      <c r="S9" s="473">
        <v>0.65477081236000001</v>
      </c>
      <c r="T9" s="473">
        <v>0.65591279745999997</v>
      </c>
      <c r="U9" s="473">
        <v>0.62195219357999998</v>
      </c>
      <c r="V9" s="64"/>
      <c r="W9" s="64"/>
      <c r="X9" s="55"/>
      <c r="Y9" s="55"/>
      <c r="Z9" s="55"/>
      <c r="AA9" s="55"/>
      <c r="AB9" s="55"/>
    </row>
    <row r="10" spans="1:28" x14ac:dyDescent="0.3">
      <c r="H10" s="8" t="s">
        <v>47</v>
      </c>
      <c r="I10" s="8" t="s">
        <v>27</v>
      </c>
      <c r="J10" s="66">
        <v>1.4831800000000002</v>
      </c>
      <c r="K10" s="66">
        <v>2.7098200000000001</v>
      </c>
      <c r="L10" s="472">
        <v>3.6051648059399999</v>
      </c>
      <c r="M10" s="473">
        <v>2.6844704613899997</v>
      </c>
      <c r="N10" s="473">
        <v>1.2196598321399998</v>
      </c>
      <c r="O10" s="473">
        <v>0.34565412393</v>
      </c>
      <c r="P10" s="473">
        <v>0.46208521527000002</v>
      </c>
      <c r="Q10" s="473">
        <v>0.57858113539</v>
      </c>
      <c r="R10" s="473">
        <v>1.15553844286</v>
      </c>
      <c r="S10" s="473">
        <v>1.2707218466900001</v>
      </c>
      <c r="T10" s="473">
        <v>0.86741208632</v>
      </c>
      <c r="U10" s="473">
        <v>0.92980820641999995</v>
      </c>
      <c r="V10" s="64"/>
      <c r="W10" s="64"/>
      <c r="X10" s="55"/>
      <c r="Y10" s="55"/>
      <c r="Z10" s="55"/>
      <c r="AA10" s="55"/>
      <c r="AB10" s="55"/>
    </row>
    <row r="11" spans="1:28" x14ac:dyDescent="0.3">
      <c r="H11" s="8" t="s">
        <v>48</v>
      </c>
      <c r="I11" s="8" t="s">
        <v>116</v>
      </c>
      <c r="J11" s="66">
        <v>2.6292399999999998</v>
      </c>
      <c r="K11" s="66">
        <v>3.2771599999999999</v>
      </c>
      <c r="L11" s="472">
        <v>3.6037590199</v>
      </c>
      <c r="M11" s="473">
        <v>3.0548897241999997</v>
      </c>
      <c r="N11" s="473">
        <v>1.0415599732799998</v>
      </c>
      <c r="O11" s="473">
        <v>0.43277942517000001</v>
      </c>
      <c r="P11" s="473">
        <v>0.84629545523000005</v>
      </c>
      <c r="Q11" s="473">
        <v>1.06604383394</v>
      </c>
      <c r="R11" s="473">
        <v>0.91013371650999997</v>
      </c>
      <c r="S11" s="473">
        <v>1.0658113604599999</v>
      </c>
      <c r="T11" s="473">
        <v>1.54652380454</v>
      </c>
      <c r="U11" s="473">
        <v>1.1212190576200001</v>
      </c>
      <c r="V11" s="64"/>
      <c r="W11" s="64"/>
      <c r="X11" s="55"/>
      <c r="Y11" s="55"/>
      <c r="Z11" s="55"/>
      <c r="AA11" s="55"/>
      <c r="AB11" s="55"/>
    </row>
    <row r="12" spans="1:28" x14ac:dyDescent="0.3">
      <c r="H12" s="8" t="s">
        <v>193</v>
      </c>
      <c r="I12" s="8" t="s">
        <v>168</v>
      </c>
      <c r="J12" s="66">
        <v>2.6409000000000002</v>
      </c>
      <c r="K12" s="66">
        <v>3.7576300000000002</v>
      </c>
      <c r="L12" s="472">
        <v>4.1876934453399999</v>
      </c>
      <c r="M12" s="473">
        <v>3.8192972320099998</v>
      </c>
      <c r="N12" s="473">
        <v>1.8819207284500001</v>
      </c>
      <c r="O12" s="473">
        <v>0.65667345184000003</v>
      </c>
      <c r="P12" s="473">
        <v>1.27227025452</v>
      </c>
      <c r="Q12" s="473">
        <v>1.4304394541600001</v>
      </c>
      <c r="R12" s="473">
        <v>2.1703387191700001</v>
      </c>
      <c r="S12" s="473">
        <v>2.5661200529800001</v>
      </c>
      <c r="T12" s="473">
        <v>2.6933230746199999</v>
      </c>
      <c r="U12" s="473">
        <v>2.16454094832</v>
      </c>
      <c r="V12" s="64"/>
      <c r="W12" s="64"/>
      <c r="X12" s="55"/>
      <c r="Y12" s="55"/>
      <c r="Z12" s="55"/>
      <c r="AA12" s="55"/>
      <c r="AB12" s="55"/>
    </row>
    <row r="13" spans="1:28" x14ac:dyDescent="0.3">
      <c r="H13" s="8" t="s">
        <v>194</v>
      </c>
      <c r="I13" s="8" t="s">
        <v>169</v>
      </c>
      <c r="J13" s="66">
        <v>0.16163</v>
      </c>
      <c r="K13" s="66">
        <v>0.6997000000000001</v>
      </c>
      <c r="L13" s="472">
        <v>0.48420676571999999</v>
      </c>
      <c r="M13" s="473">
        <v>0.26051264347000003</v>
      </c>
      <c r="N13" s="473">
        <v>0.17639798668000001</v>
      </c>
      <c r="O13" s="473">
        <v>1.313218434E-2</v>
      </c>
      <c r="P13" s="473">
        <v>5.5329958399999999E-3</v>
      </c>
      <c r="Q13" s="473">
        <v>2.548842217E-2</v>
      </c>
      <c r="R13" s="473">
        <v>7.0526573E-3</v>
      </c>
      <c r="S13" s="473">
        <v>1.3588745350000001E-2</v>
      </c>
      <c r="T13" s="473">
        <v>0.12628919041</v>
      </c>
      <c r="U13" s="473">
        <v>1.0727497169999999E-2</v>
      </c>
      <c r="V13" s="64"/>
      <c r="W13" s="64"/>
      <c r="X13" s="55"/>
      <c r="Y13" s="55"/>
      <c r="Z13" s="55"/>
      <c r="AA13" s="55"/>
      <c r="AB13" s="55"/>
    </row>
    <row r="14" spans="1:28" x14ac:dyDescent="0.3">
      <c r="H14" s="8" t="s">
        <v>195</v>
      </c>
      <c r="I14" s="8" t="s">
        <v>170</v>
      </c>
      <c r="J14" s="66">
        <v>2.1760000000000002E-2</v>
      </c>
      <c r="K14" s="66">
        <v>4.2759999999999999E-2</v>
      </c>
      <c r="L14" s="472">
        <v>3.908E-3</v>
      </c>
      <c r="M14" s="473">
        <v>3.9060000000000002E-3</v>
      </c>
      <c r="N14" s="473">
        <v>2.5899999999999999E-3</v>
      </c>
      <c r="O14" s="473">
        <v>0</v>
      </c>
      <c r="P14" s="473">
        <v>0</v>
      </c>
      <c r="Q14" s="473">
        <v>0</v>
      </c>
      <c r="R14" s="473">
        <v>1.1349999999999999E-3</v>
      </c>
      <c r="S14" s="473">
        <v>0</v>
      </c>
      <c r="T14" s="473">
        <v>0</v>
      </c>
      <c r="U14" s="473">
        <v>0</v>
      </c>
      <c r="V14" s="64"/>
      <c r="W14" s="64"/>
      <c r="X14" s="55"/>
      <c r="Y14" s="55"/>
      <c r="Z14" s="55"/>
      <c r="AA14" s="55"/>
      <c r="AB14" s="55"/>
    </row>
    <row r="15" spans="1:28" x14ac:dyDescent="0.3">
      <c r="J15" s="20"/>
      <c r="K15" s="20"/>
      <c r="L15" s="20"/>
      <c r="M15" s="20"/>
      <c r="N15" s="20"/>
      <c r="O15" s="20"/>
      <c r="P15" s="20"/>
      <c r="Q15" s="66"/>
      <c r="R15" s="66"/>
      <c r="S15" s="66"/>
      <c r="T15" s="66"/>
      <c r="U15" s="66"/>
      <c r="V15" s="66"/>
      <c r="W15" s="474"/>
    </row>
    <row r="16" spans="1:28" x14ac:dyDescent="0.3">
      <c r="J16" s="20"/>
      <c r="K16" s="20"/>
      <c r="L16" s="20"/>
      <c r="M16" s="20"/>
      <c r="N16" s="20"/>
      <c r="O16" s="20"/>
      <c r="P16" s="20"/>
      <c r="Q16" s="20"/>
      <c r="R16" s="20"/>
    </row>
    <row r="17" spans="10:18" x14ac:dyDescent="0.3">
      <c r="J17" s="20"/>
      <c r="K17" s="20"/>
      <c r="L17" s="20"/>
      <c r="M17" s="20"/>
      <c r="N17" s="20"/>
      <c r="O17" s="20"/>
      <c r="P17" s="20"/>
      <c r="Q17" s="20"/>
      <c r="R17" s="20"/>
    </row>
    <row r="18" spans="10:18" x14ac:dyDescent="0.3">
      <c r="J18" s="20"/>
      <c r="K18" s="20"/>
      <c r="L18" s="20"/>
      <c r="M18" s="20"/>
      <c r="N18" s="20"/>
      <c r="O18" s="20"/>
      <c r="P18" s="20"/>
      <c r="Q18" s="20"/>
      <c r="R18" s="20"/>
    </row>
    <row r="19" spans="10:18" x14ac:dyDescent="0.3">
      <c r="J19" s="20"/>
      <c r="K19" s="20"/>
      <c r="L19" s="20"/>
      <c r="M19" s="20"/>
      <c r="N19" s="20"/>
      <c r="O19" s="20"/>
      <c r="P19" s="20"/>
      <c r="Q19" s="20"/>
      <c r="R19" s="20"/>
    </row>
    <row r="20" spans="10:18" x14ac:dyDescent="0.3">
      <c r="J20" s="20"/>
      <c r="K20" s="20"/>
      <c r="L20" s="20"/>
      <c r="M20" s="20"/>
      <c r="N20" s="20"/>
      <c r="O20" s="20"/>
      <c r="P20" s="20"/>
      <c r="Q20" s="20"/>
      <c r="R20" s="20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AA20"/>
  <sheetViews>
    <sheetView showGridLines="0" zoomScale="120" zoomScaleNormal="120" workbookViewId="0"/>
  </sheetViews>
  <sheetFormatPr defaultRowHeight="14.4" x14ac:dyDescent="0.3"/>
  <cols>
    <col min="8" max="8" width="13.109375" style="8" customWidth="1"/>
    <col min="9" max="9" width="11.6640625" style="8" customWidth="1"/>
    <col min="10" max="10" width="5.109375" style="8" customWidth="1"/>
    <col min="11" max="11" width="4.6640625" style="8" customWidth="1"/>
    <col min="12" max="23" width="5.109375" style="8" customWidth="1"/>
    <col min="24" max="24" width="4.6640625" style="8" customWidth="1"/>
    <col min="25" max="25" width="9" style="8" customWidth="1"/>
    <col min="26" max="27" width="8.88671875" style="8"/>
  </cols>
  <sheetData>
    <row r="1" spans="1:27" x14ac:dyDescent="0.3">
      <c r="A1" s="2" t="s">
        <v>66</v>
      </c>
      <c r="B1" s="10" t="s">
        <v>223</v>
      </c>
      <c r="K1" s="67" t="s">
        <v>68</v>
      </c>
    </row>
    <row r="2" spans="1:27" x14ac:dyDescent="0.3">
      <c r="A2" s="2" t="s">
        <v>69</v>
      </c>
      <c r="B2" s="10" t="s">
        <v>226</v>
      </c>
    </row>
    <row r="3" spans="1:27" x14ac:dyDescent="0.3">
      <c r="A3" s="3" t="s">
        <v>70</v>
      </c>
      <c r="B3" s="3" t="s">
        <v>71</v>
      </c>
    </row>
    <row r="4" spans="1:27" x14ac:dyDescent="0.3">
      <c r="A4" s="3" t="s">
        <v>72</v>
      </c>
      <c r="B4" s="3" t="s">
        <v>73</v>
      </c>
    </row>
    <row r="5" spans="1:27" s="8" customFormat="1" x14ac:dyDescent="0.3">
      <c r="A5" s="4" t="s">
        <v>74</v>
      </c>
      <c r="B5" s="90" t="s">
        <v>225</v>
      </c>
      <c r="C5"/>
      <c r="D5"/>
      <c r="E5"/>
      <c r="F5"/>
      <c r="G5"/>
    </row>
    <row r="6" spans="1:27" x14ac:dyDescent="0.3">
      <c r="A6" s="4" t="s">
        <v>75</v>
      </c>
      <c r="B6" s="49" t="s">
        <v>224</v>
      </c>
    </row>
    <row r="7" spans="1:27" x14ac:dyDescent="0.3">
      <c r="J7" s="13" t="s">
        <v>94</v>
      </c>
      <c r="K7" s="13"/>
      <c r="L7" s="13"/>
      <c r="M7" s="13" t="s">
        <v>98</v>
      </c>
      <c r="N7" s="13"/>
      <c r="O7" s="13" t="s">
        <v>159</v>
      </c>
      <c r="P7" s="13"/>
      <c r="Q7" s="13" t="s">
        <v>202</v>
      </c>
      <c r="R7" s="13"/>
      <c r="S7" s="13" t="s">
        <v>209</v>
      </c>
      <c r="T7" s="13"/>
      <c r="U7" s="13" t="s">
        <v>541</v>
      </c>
      <c r="V7" s="13"/>
      <c r="W7" s="13"/>
      <c r="X7" s="13"/>
    </row>
    <row r="8" spans="1:27" x14ac:dyDescent="0.3">
      <c r="J8" s="13" t="s">
        <v>95</v>
      </c>
      <c r="K8" s="13"/>
      <c r="L8" s="13"/>
      <c r="M8" s="13" t="s">
        <v>97</v>
      </c>
      <c r="N8" s="13"/>
      <c r="O8" s="13" t="s">
        <v>160</v>
      </c>
      <c r="P8" s="13"/>
      <c r="Q8" s="13" t="s">
        <v>203</v>
      </c>
      <c r="R8" s="13"/>
      <c r="S8" s="13" t="s">
        <v>210</v>
      </c>
      <c r="T8" s="13"/>
      <c r="U8" s="13" t="s">
        <v>540</v>
      </c>
      <c r="V8" s="13"/>
      <c r="W8" s="13"/>
      <c r="X8" s="13"/>
      <c r="Z8" s="13"/>
      <c r="AA8" s="13"/>
    </row>
    <row r="9" spans="1:27" x14ac:dyDescent="0.3">
      <c r="H9" s="8" t="s">
        <v>227</v>
      </c>
      <c r="I9" s="8" t="s">
        <v>213</v>
      </c>
      <c r="J9" s="18">
        <v>1.76686948826</v>
      </c>
      <c r="K9" s="18">
        <v>3.0380667504399996</v>
      </c>
      <c r="L9" s="18">
        <v>3.7349050307299998</v>
      </c>
      <c r="M9" s="18">
        <v>2.6071887071400002</v>
      </c>
      <c r="N9" s="18">
        <v>1.2272348399199999</v>
      </c>
      <c r="O9" s="18">
        <v>0.29415287836999998</v>
      </c>
      <c r="P9" s="18">
        <v>0.60791421978000004</v>
      </c>
      <c r="Q9" s="18">
        <v>0.68406256961</v>
      </c>
      <c r="R9" s="18">
        <v>0.83960119649999998</v>
      </c>
      <c r="S9" s="18">
        <v>1.0530224781700002</v>
      </c>
      <c r="T9" s="18">
        <v>1.5871549278800001</v>
      </c>
      <c r="U9" s="18">
        <v>1.13779543882</v>
      </c>
      <c r="V9" s="18"/>
      <c r="W9" s="18"/>
      <c r="X9" s="18"/>
      <c r="Y9" s="55"/>
      <c r="Z9" s="55"/>
      <c r="AA9" s="55"/>
    </row>
    <row r="10" spans="1:27" x14ac:dyDescent="0.3">
      <c r="H10" s="8" t="s">
        <v>60</v>
      </c>
      <c r="I10" s="8" t="s">
        <v>127</v>
      </c>
      <c r="J10" s="18">
        <v>1.3763870644399998</v>
      </c>
      <c r="K10" s="18">
        <v>1.5545757919900003</v>
      </c>
      <c r="L10" s="18">
        <v>1.91368125251</v>
      </c>
      <c r="M10" s="18">
        <v>2.7785185558399998</v>
      </c>
      <c r="N10" s="18">
        <v>0.76574490657000005</v>
      </c>
      <c r="O10" s="18">
        <v>0.80080744085</v>
      </c>
      <c r="P10" s="18">
        <v>1.5006655046899999</v>
      </c>
      <c r="Q10" s="18">
        <v>1.6812451162900002</v>
      </c>
      <c r="R10" s="18">
        <v>2.5175308314300002</v>
      </c>
      <c r="S10" s="18">
        <v>2.95247596971</v>
      </c>
      <c r="T10" s="18">
        <v>2.5792254129100001</v>
      </c>
      <c r="U10" s="18">
        <v>2.1946174727300001</v>
      </c>
      <c r="V10" s="18"/>
      <c r="W10" s="18"/>
      <c r="X10" s="18"/>
      <c r="Y10" s="55"/>
      <c r="Z10" s="55"/>
      <c r="AA10" s="55"/>
    </row>
    <row r="11" spans="1:27" x14ac:dyDescent="0.3">
      <c r="H11" s="8" t="s">
        <v>42</v>
      </c>
      <c r="I11" s="8" t="s">
        <v>11</v>
      </c>
      <c r="J11" s="18">
        <v>1.4100725787500001</v>
      </c>
      <c r="K11" s="18">
        <v>3.76629043339</v>
      </c>
      <c r="L11" s="18">
        <v>3.61888876089</v>
      </c>
      <c r="M11" s="18">
        <v>1.7151103993700001</v>
      </c>
      <c r="N11" s="18">
        <v>1.7978766238699999</v>
      </c>
      <c r="O11" s="18">
        <v>6.2416247929999995E-2</v>
      </c>
      <c r="P11" s="18">
        <v>7.0437699780000002E-2</v>
      </c>
      <c r="Q11" s="18">
        <v>0.27200866583</v>
      </c>
      <c r="R11" s="18">
        <v>0.10152621499999999</v>
      </c>
      <c r="S11" s="18">
        <v>0.17344786917999999</v>
      </c>
      <c r="T11" s="18">
        <v>0.1769570043</v>
      </c>
      <c r="U11" s="18">
        <v>0.25371035668999997</v>
      </c>
      <c r="V11" s="18"/>
      <c r="W11" s="18"/>
      <c r="X11" s="18"/>
      <c r="Y11" s="55"/>
      <c r="Z11" s="55"/>
      <c r="AA11" s="55"/>
    </row>
    <row r="12" spans="1:27" x14ac:dyDescent="0.3">
      <c r="H12" s="8" t="s">
        <v>228</v>
      </c>
      <c r="I12" s="8" t="s">
        <v>214</v>
      </c>
      <c r="J12" s="18">
        <v>1.3886514800000001E-3</v>
      </c>
      <c r="K12" s="18">
        <v>2.278475848E-2</v>
      </c>
      <c r="L12" s="18">
        <v>6.3128769850000002E-2</v>
      </c>
      <c r="M12" s="18">
        <v>0.11447291445999999</v>
      </c>
      <c r="N12" s="18">
        <v>5.698646466E-2</v>
      </c>
      <c r="O12" s="18">
        <v>7.1483746599999998E-3</v>
      </c>
      <c r="P12" s="18">
        <v>2.3083253499999999E-3</v>
      </c>
      <c r="Q12" s="18">
        <v>3.5602247899999997E-3</v>
      </c>
      <c r="R12" s="18">
        <v>7.1910365000000002E-3</v>
      </c>
      <c r="S12" s="18">
        <v>0.11900776975000001</v>
      </c>
      <c r="T12" s="18">
        <v>3.1818293540000001E-2</v>
      </c>
      <c r="U12" s="18">
        <v>2.3279365749999999E-2</v>
      </c>
      <c r="V12" s="18"/>
      <c r="W12" s="18"/>
      <c r="X12" s="18"/>
      <c r="Y12" s="55"/>
      <c r="Z12" s="55"/>
      <c r="AA12" s="55"/>
    </row>
    <row r="13" spans="1:27" x14ac:dyDescent="0.3">
      <c r="H13" s="8" t="s">
        <v>232</v>
      </c>
      <c r="I13" s="8" t="s">
        <v>215</v>
      </c>
      <c r="J13" s="18">
        <v>0.27524936208</v>
      </c>
      <c r="K13" s="18">
        <v>0.14460714499999999</v>
      </c>
      <c r="L13" s="18">
        <v>1.48715348E-3</v>
      </c>
      <c r="M13" s="18">
        <v>9.6604107559999999E-2</v>
      </c>
      <c r="N13" s="18">
        <v>9.8247141300000004E-3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1.7931322600000001E-3</v>
      </c>
      <c r="U13" s="18">
        <v>7.3305126000000002E-3</v>
      </c>
      <c r="V13" s="18"/>
      <c r="W13" s="18"/>
      <c r="X13" s="18"/>
      <c r="Y13" s="55"/>
      <c r="Z13" s="55"/>
      <c r="AA13" s="55"/>
    </row>
    <row r="14" spans="1:27" x14ac:dyDescent="0.3">
      <c r="H14" s="8" t="s">
        <v>229</v>
      </c>
      <c r="I14" s="8" t="s">
        <v>216</v>
      </c>
      <c r="J14" s="18">
        <v>0.85736249999999992</v>
      </c>
      <c r="K14" s="18">
        <v>0</v>
      </c>
      <c r="L14" s="18">
        <v>0.31237700000000002</v>
      </c>
      <c r="M14" s="18">
        <v>0.151424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/>
      <c r="W14" s="18"/>
      <c r="X14" s="18"/>
      <c r="Y14" s="55"/>
      <c r="Z14" s="55"/>
      <c r="AA14" s="55"/>
    </row>
    <row r="15" spans="1:27" x14ac:dyDescent="0.3">
      <c r="H15" s="8" t="s">
        <v>230</v>
      </c>
      <c r="I15" s="8" t="s">
        <v>217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/>
      <c r="W15" s="18"/>
      <c r="X15" s="18"/>
      <c r="Z15" s="55"/>
      <c r="AA15" s="55"/>
    </row>
    <row r="16" spans="1:27" x14ac:dyDescent="0.3">
      <c r="H16" s="8" t="s">
        <v>231</v>
      </c>
      <c r="I16" s="8" t="s">
        <v>218</v>
      </c>
      <c r="J16" s="18">
        <v>0.27127159953000002</v>
      </c>
      <c r="K16" s="18">
        <v>0.48797793092000002</v>
      </c>
      <c r="L16" s="18">
        <v>0.45215076082</v>
      </c>
      <c r="M16" s="18">
        <v>0.53735667866000003</v>
      </c>
      <c r="N16" s="18">
        <v>0.16607132451000001</v>
      </c>
      <c r="O16" s="18">
        <v>1.9199773209999996E-2</v>
      </c>
      <c r="P16" s="18">
        <v>2.1987416160000002E-2</v>
      </c>
      <c r="Q16" s="18">
        <v>5.3811195380000003E-2</v>
      </c>
      <c r="R16" s="18">
        <v>9.9580125330000005E-2</v>
      </c>
      <c r="S16" s="18">
        <v>5.7886077610000003E-2</v>
      </c>
      <c r="T16" s="18">
        <v>0.16881229539000001</v>
      </c>
      <c r="U16" s="18">
        <v>0.11639877279999999</v>
      </c>
      <c r="V16" s="18"/>
      <c r="W16" s="18"/>
      <c r="X16" s="18"/>
      <c r="Z16" s="55"/>
      <c r="AA16" s="55"/>
    </row>
    <row r="17" spans="10:24" x14ac:dyDescent="0.3">
      <c r="J17" s="20"/>
      <c r="K17" s="20"/>
      <c r="L17" s="20"/>
      <c r="M17" s="20"/>
      <c r="N17" s="20"/>
      <c r="O17" s="20"/>
      <c r="P17" s="20"/>
      <c r="Q17" s="20"/>
      <c r="R17" s="20"/>
      <c r="W17" s="18"/>
      <c r="X17" s="18"/>
    </row>
    <row r="18" spans="10:24" x14ac:dyDescent="0.3">
      <c r="J18" s="20"/>
      <c r="K18" s="20"/>
      <c r="L18" s="20"/>
      <c r="M18" s="20"/>
      <c r="N18" s="20"/>
      <c r="O18" s="20"/>
      <c r="P18" s="20"/>
      <c r="Q18" s="20"/>
      <c r="R18" s="20"/>
    </row>
    <row r="19" spans="10:24" x14ac:dyDescent="0.3">
      <c r="J19" s="20"/>
      <c r="K19" s="20"/>
      <c r="L19" s="20"/>
      <c r="M19" s="20"/>
      <c r="N19" s="20"/>
      <c r="O19" s="20"/>
      <c r="P19" s="20"/>
      <c r="Q19" s="20"/>
      <c r="R19" s="20"/>
    </row>
    <row r="20" spans="10:24" x14ac:dyDescent="0.3">
      <c r="J20" s="20"/>
      <c r="K20" s="20"/>
      <c r="L20" s="20"/>
      <c r="M20" s="20"/>
      <c r="N20" s="20"/>
      <c r="O20" s="20"/>
      <c r="P20" s="20"/>
      <c r="Q20" s="20"/>
      <c r="R20" s="20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1"/>
  <dimension ref="A1:W20"/>
  <sheetViews>
    <sheetView showGridLines="0" zoomScale="120" zoomScaleNormal="120" workbookViewId="0"/>
  </sheetViews>
  <sheetFormatPr defaultRowHeight="14.4" x14ac:dyDescent="0.3"/>
  <cols>
    <col min="7" max="7" width="4.33203125" bestFit="1" customWidth="1"/>
    <col min="8" max="8" width="6.6640625" bestFit="1" customWidth="1"/>
    <col min="9" max="20" width="4.6640625" bestFit="1" customWidth="1"/>
    <col min="21" max="21" width="5.109375" bestFit="1" customWidth="1"/>
    <col min="22" max="23" width="4.6640625" bestFit="1" customWidth="1"/>
  </cols>
  <sheetData>
    <row r="1" spans="1:23" x14ac:dyDescent="0.3">
      <c r="A1" s="2" t="s">
        <v>66</v>
      </c>
      <c r="B1" s="10" t="s">
        <v>80</v>
      </c>
      <c r="K1" s="485" t="s">
        <v>68</v>
      </c>
    </row>
    <row r="2" spans="1:23" x14ac:dyDescent="0.3">
      <c r="A2" s="2" t="s">
        <v>69</v>
      </c>
      <c r="B2" s="10" t="s">
        <v>81</v>
      </c>
    </row>
    <row r="3" spans="1:23" x14ac:dyDescent="0.3">
      <c r="A3" s="3" t="s">
        <v>70</v>
      </c>
      <c r="B3" s="3" t="s">
        <v>71</v>
      </c>
    </row>
    <row r="4" spans="1:23" x14ac:dyDescent="0.3">
      <c r="A4" s="3" t="s">
        <v>72</v>
      </c>
      <c r="B4" s="3" t="s">
        <v>73</v>
      </c>
    </row>
    <row r="5" spans="1:23" x14ac:dyDescent="0.3">
      <c r="A5" s="4" t="s">
        <v>74</v>
      </c>
      <c r="B5" s="3"/>
    </row>
    <row r="6" spans="1:23" x14ac:dyDescent="0.3">
      <c r="A6" s="4" t="s">
        <v>75</v>
      </c>
      <c r="B6" s="3"/>
    </row>
    <row r="9" spans="1:23" x14ac:dyDescent="0.3">
      <c r="G9" s="8"/>
      <c r="H9" s="8"/>
      <c r="I9" s="13" t="s">
        <v>94</v>
      </c>
      <c r="J9" s="13"/>
      <c r="K9" s="13"/>
      <c r="L9" s="13" t="s">
        <v>98</v>
      </c>
      <c r="M9" s="13"/>
      <c r="N9" s="13" t="s">
        <v>159</v>
      </c>
      <c r="O9" s="13"/>
      <c r="P9" s="13" t="s">
        <v>202</v>
      </c>
      <c r="Q9" s="13"/>
      <c r="R9" s="13" t="s">
        <v>209</v>
      </c>
      <c r="S9" s="13"/>
      <c r="T9" s="13" t="s">
        <v>541</v>
      </c>
      <c r="U9" s="13"/>
      <c r="V9" s="13"/>
      <c r="W9" s="13"/>
    </row>
    <row r="10" spans="1:23" x14ac:dyDescent="0.3">
      <c r="G10" s="8"/>
      <c r="H10" s="8"/>
      <c r="I10" s="13" t="s">
        <v>95</v>
      </c>
      <c r="J10" s="13"/>
      <c r="K10" s="13"/>
      <c r="L10" s="13" t="s">
        <v>97</v>
      </c>
      <c r="M10" s="13"/>
      <c r="N10" s="13" t="s">
        <v>160</v>
      </c>
      <c r="O10" s="13"/>
      <c r="P10" s="13" t="s">
        <v>203</v>
      </c>
      <c r="Q10" s="13"/>
      <c r="R10" s="13" t="s">
        <v>210</v>
      </c>
      <c r="S10" s="13"/>
      <c r="T10" s="13" t="s">
        <v>540</v>
      </c>
      <c r="U10" s="13"/>
      <c r="V10" s="13"/>
      <c r="W10" s="13"/>
    </row>
    <row r="11" spans="1:23" x14ac:dyDescent="0.3">
      <c r="G11" s="5" t="s">
        <v>51</v>
      </c>
      <c r="H11" s="8" t="s">
        <v>21</v>
      </c>
      <c r="I11" s="58">
        <v>1.46</v>
      </c>
      <c r="J11" s="88">
        <v>2.83</v>
      </c>
      <c r="K11" s="88">
        <v>5.82</v>
      </c>
      <c r="L11" s="88">
        <v>4.4471034630400004</v>
      </c>
      <c r="M11" s="88">
        <v>1.29504328026</v>
      </c>
      <c r="N11" s="88">
        <v>2.6156212067600002</v>
      </c>
      <c r="O11" s="88">
        <v>4.8595073586400002</v>
      </c>
      <c r="P11" s="88">
        <v>4.9815526874599998</v>
      </c>
      <c r="Q11" s="34">
        <v>3.44555713966</v>
      </c>
      <c r="R11" s="34">
        <v>5.6218307262199998</v>
      </c>
      <c r="S11" s="34">
        <v>8.1793351407999992</v>
      </c>
      <c r="T11" s="88">
        <v>9.5216143667500006</v>
      </c>
      <c r="U11" s="34"/>
      <c r="V11" s="34"/>
      <c r="W11" s="34"/>
    </row>
    <row r="12" spans="1:23" x14ac:dyDescent="0.3">
      <c r="G12" s="5" t="s">
        <v>52</v>
      </c>
      <c r="H12" s="8" t="s">
        <v>22</v>
      </c>
      <c r="I12" s="58">
        <v>-0.31</v>
      </c>
      <c r="J12" s="88">
        <v>-0.49</v>
      </c>
      <c r="K12" s="88">
        <v>-0.77</v>
      </c>
      <c r="L12" s="88">
        <v>-1.5814561171899999</v>
      </c>
      <c r="M12" s="88">
        <v>-1.7336473153500001</v>
      </c>
      <c r="N12" s="88">
        <v>-2.5101294590399998</v>
      </c>
      <c r="O12" s="88">
        <v>-2.7074595216400001</v>
      </c>
      <c r="P12" s="88">
        <v>-3.15722412041</v>
      </c>
      <c r="Q12" s="34">
        <v>-0.38970382311000001</v>
      </c>
      <c r="R12" s="34">
        <v>-0.41408317608</v>
      </c>
      <c r="S12" s="34">
        <v>-0.78245805105999999</v>
      </c>
      <c r="T12" s="88">
        <v>-0.97952686462000005</v>
      </c>
      <c r="U12" s="34"/>
      <c r="V12" s="34"/>
      <c r="W12" s="34"/>
    </row>
    <row r="13" spans="1:23" x14ac:dyDescent="0.3">
      <c r="G13" s="5"/>
      <c r="H13" s="8"/>
      <c r="I13" s="19"/>
      <c r="J13" s="19"/>
      <c r="K13" s="19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x14ac:dyDescent="0.3">
      <c r="G14" s="475"/>
      <c r="H14" s="8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34"/>
    </row>
    <row r="15" spans="1:23" x14ac:dyDescent="0.3">
      <c r="G15" s="5"/>
      <c r="H15" s="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34"/>
    </row>
    <row r="16" spans="1:23" x14ac:dyDescent="0.3">
      <c r="G16" s="5"/>
      <c r="H16" s="8"/>
      <c r="I16" s="19"/>
      <c r="J16" s="19"/>
      <c r="K16" s="19"/>
      <c r="L16" s="19"/>
    </row>
    <row r="17" spans="8:12" x14ac:dyDescent="0.3">
      <c r="H17" s="8"/>
      <c r="I17" s="19"/>
      <c r="J17" s="19"/>
      <c r="K17" s="19"/>
      <c r="L17" s="19"/>
    </row>
    <row r="18" spans="8:12" x14ac:dyDescent="0.3">
      <c r="I18" s="19"/>
      <c r="J18" s="19"/>
      <c r="K18" s="19"/>
      <c r="L18" s="19"/>
    </row>
    <row r="19" spans="8:12" x14ac:dyDescent="0.3">
      <c r="I19" s="19"/>
      <c r="J19" s="19"/>
      <c r="K19" s="19"/>
      <c r="L19" s="19"/>
    </row>
    <row r="20" spans="8:12" x14ac:dyDescent="0.3">
      <c r="I20" s="19"/>
      <c r="J20" s="19"/>
      <c r="K20" s="19"/>
      <c r="L20" s="19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2"/>
  <dimension ref="A1:X19"/>
  <sheetViews>
    <sheetView showGridLines="0" zoomScale="120" zoomScaleNormal="120" workbookViewId="0"/>
  </sheetViews>
  <sheetFormatPr defaultRowHeight="14.4" x14ac:dyDescent="0.3"/>
  <cols>
    <col min="9" max="9" width="7" customWidth="1"/>
    <col min="10" max="12" width="4.5546875" customWidth="1"/>
    <col min="13" max="16" width="4.6640625" bestFit="1" customWidth="1"/>
    <col min="17" max="17" width="4.88671875" bestFit="1" customWidth="1"/>
    <col min="18" max="19" width="4.6640625" bestFit="1" customWidth="1"/>
    <col min="20" max="21" width="6.44140625" bestFit="1" customWidth="1"/>
    <col min="22" max="22" width="4.88671875" bestFit="1" customWidth="1"/>
    <col min="23" max="24" width="4.6640625" bestFit="1" customWidth="1"/>
  </cols>
  <sheetData>
    <row r="1" spans="1:24" x14ac:dyDescent="0.3">
      <c r="A1" s="2" t="s">
        <v>66</v>
      </c>
      <c r="B1" s="10" t="s">
        <v>119</v>
      </c>
      <c r="L1" s="485" t="s">
        <v>68</v>
      </c>
    </row>
    <row r="2" spans="1:24" x14ac:dyDescent="0.3">
      <c r="A2" s="2" t="s">
        <v>69</v>
      </c>
      <c r="B2" s="10" t="s">
        <v>120</v>
      </c>
    </row>
    <row r="3" spans="1:24" x14ac:dyDescent="0.3">
      <c r="A3" s="3" t="s">
        <v>70</v>
      </c>
      <c r="B3" s="3" t="s">
        <v>71</v>
      </c>
    </row>
    <row r="4" spans="1:24" x14ac:dyDescent="0.3">
      <c r="A4" s="3" t="s">
        <v>72</v>
      </c>
      <c r="B4" s="3" t="s">
        <v>73</v>
      </c>
    </row>
    <row r="5" spans="1:24" x14ac:dyDescent="0.3">
      <c r="A5" s="4" t="s">
        <v>74</v>
      </c>
      <c r="B5" s="3"/>
    </row>
    <row r="6" spans="1:24" x14ac:dyDescent="0.3">
      <c r="A6" s="4" t="s">
        <v>75</v>
      </c>
      <c r="B6" s="3"/>
    </row>
    <row r="9" spans="1:24" x14ac:dyDescent="0.3">
      <c r="J9" s="13" t="s">
        <v>94</v>
      </c>
      <c r="K9" s="13"/>
      <c r="L9" s="13"/>
      <c r="M9" s="13" t="s">
        <v>98</v>
      </c>
      <c r="N9" s="13"/>
      <c r="O9" s="13" t="s">
        <v>159</v>
      </c>
      <c r="P9" s="13"/>
      <c r="Q9" s="13" t="s">
        <v>202</v>
      </c>
      <c r="R9" s="13"/>
      <c r="S9" s="13" t="s">
        <v>209</v>
      </c>
      <c r="T9" s="13"/>
      <c r="U9" s="13" t="s">
        <v>541</v>
      </c>
      <c r="V9" s="13"/>
      <c r="W9" s="13"/>
      <c r="X9" s="13"/>
    </row>
    <row r="10" spans="1:24" x14ac:dyDescent="0.3">
      <c r="H10" s="8"/>
      <c r="I10" s="8"/>
      <c r="J10" s="13" t="s">
        <v>95</v>
      </c>
      <c r="K10" s="13"/>
      <c r="L10" s="13"/>
      <c r="M10" s="13" t="s">
        <v>97</v>
      </c>
      <c r="N10" s="13"/>
      <c r="O10" s="13" t="s">
        <v>160</v>
      </c>
      <c r="P10" s="13"/>
      <c r="Q10" s="13" t="s">
        <v>203</v>
      </c>
      <c r="R10" s="13"/>
      <c r="S10" s="13" t="s">
        <v>210</v>
      </c>
      <c r="T10" s="13"/>
      <c r="U10" s="13" t="s">
        <v>540</v>
      </c>
      <c r="V10" s="13"/>
      <c r="W10" s="13"/>
      <c r="X10" s="13"/>
    </row>
    <row r="11" spans="1:24" x14ac:dyDescent="0.3">
      <c r="H11" s="5" t="s">
        <v>65</v>
      </c>
      <c r="I11" s="8" t="s">
        <v>29</v>
      </c>
      <c r="J11" s="470">
        <v>1.1499999999999999</v>
      </c>
      <c r="K11" s="479">
        <v>2.34</v>
      </c>
      <c r="L11" s="479">
        <v>5.0599999999999996</v>
      </c>
      <c r="M11" s="479">
        <v>2.8656473458500002</v>
      </c>
      <c r="N11" s="479">
        <v>-0.43860403509000001</v>
      </c>
      <c r="O11" s="479">
        <v>0.10549174772000036</v>
      </c>
      <c r="P11" s="479">
        <v>2.152047837</v>
      </c>
      <c r="Q11" s="479">
        <v>1.8243285670499998</v>
      </c>
      <c r="R11" s="59">
        <v>3.0558533165499999</v>
      </c>
      <c r="S11" s="59">
        <v>5.2077475501399997</v>
      </c>
      <c r="T11" s="59">
        <v>7.3968770897399994</v>
      </c>
      <c r="U11" s="479">
        <v>8.5420875021300002</v>
      </c>
      <c r="V11" s="59"/>
      <c r="W11" s="59"/>
      <c r="X11" s="59"/>
    </row>
    <row r="12" spans="1:24" x14ac:dyDescent="0.3">
      <c r="H12" s="5" t="s">
        <v>54</v>
      </c>
      <c r="I12" s="8" t="s">
        <v>30</v>
      </c>
      <c r="J12" s="393">
        <v>2.5999999999999999E-2</v>
      </c>
      <c r="K12" s="478">
        <v>2.6800000000000001E-2</v>
      </c>
      <c r="L12" s="65">
        <v>3.78E-2</v>
      </c>
      <c r="M12" s="89">
        <v>2.409952698358292E-2</v>
      </c>
      <c r="N12" s="89">
        <v>-8.1558381581559817E-3</v>
      </c>
      <c r="O12" s="89">
        <v>9.830374392140516E-4</v>
      </c>
      <c r="P12" s="89">
        <v>1.3331401155567961E-2</v>
      </c>
      <c r="Q12" s="89">
        <v>2.272247580482389E-2</v>
      </c>
      <c r="R12" s="83">
        <v>4.8569736747598416E-2</v>
      </c>
      <c r="S12" s="83">
        <v>4.1657584042391615E-2</v>
      </c>
      <c r="T12" s="83">
        <v>3.9697460488170584E-2</v>
      </c>
      <c r="U12" s="89">
        <v>3.8193539855285362E-2</v>
      </c>
      <c r="V12" s="83"/>
      <c r="W12" s="83"/>
      <c r="X12" s="83"/>
    </row>
    <row r="13" spans="1:24" x14ac:dyDescent="0.3">
      <c r="H13" s="5" t="s">
        <v>53</v>
      </c>
      <c r="I13" s="8" t="s">
        <v>31</v>
      </c>
      <c r="J13" s="393">
        <v>0.17979999999999999</v>
      </c>
      <c r="K13" s="478">
        <v>0.1797</v>
      </c>
      <c r="L13" s="65">
        <v>0.25040000000000001</v>
      </c>
      <c r="M13" s="89">
        <v>0.15119451600573394</v>
      </c>
      <c r="N13" s="89">
        <v>-4.0098924140705941E-2</v>
      </c>
      <c r="O13" s="89">
        <v>4.852348858311646E-3</v>
      </c>
      <c r="P13" s="89">
        <v>6.6066509417721395E-2</v>
      </c>
      <c r="Q13" s="89">
        <v>0.10668552659590612</v>
      </c>
      <c r="R13" s="83">
        <v>0.17401122200879088</v>
      </c>
      <c r="S13" s="83">
        <v>0.14737233778258449</v>
      </c>
      <c r="T13" s="83">
        <v>0.13867611049583325</v>
      </c>
      <c r="U13" s="89">
        <v>0.1328166046878263</v>
      </c>
      <c r="V13" s="83"/>
      <c r="W13" s="83"/>
      <c r="X13" s="83"/>
    </row>
    <row r="14" spans="1:24" x14ac:dyDescent="0.3">
      <c r="H14" s="475"/>
      <c r="I14" s="8"/>
      <c r="J14" s="18"/>
      <c r="K14" s="18"/>
      <c r="L14" s="18"/>
      <c r="M14" s="18"/>
      <c r="N14" s="18"/>
      <c r="O14" s="18"/>
      <c r="P14" s="18"/>
      <c r="Q14" s="72"/>
      <c r="R14" s="72"/>
      <c r="S14" s="72"/>
      <c r="T14" s="477"/>
      <c r="U14" s="477"/>
      <c r="V14" s="72"/>
    </row>
    <row r="15" spans="1:24" x14ac:dyDescent="0.3">
      <c r="H15" s="5"/>
      <c r="I15" s="8"/>
      <c r="J15" s="18"/>
      <c r="K15" s="18"/>
      <c r="L15" s="18"/>
      <c r="M15" s="18"/>
      <c r="N15" s="18"/>
      <c r="O15" s="18"/>
      <c r="P15" s="18"/>
      <c r="Q15" s="72"/>
      <c r="R15" s="72"/>
      <c r="S15" s="77"/>
      <c r="T15" s="477"/>
      <c r="U15" s="477"/>
      <c r="V15" s="72"/>
    </row>
    <row r="16" spans="1:24" x14ac:dyDescent="0.3">
      <c r="H16" s="5"/>
      <c r="I16" s="8"/>
      <c r="J16" s="18"/>
      <c r="K16" s="18"/>
      <c r="L16" s="18"/>
      <c r="M16" s="18"/>
      <c r="N16" s="18"/>
      <c r="O16" s="18"/>
      <c r="P16" s="18"/>
      <c r="Q16" s="72"/>
      <c r="R16" s="72"/>
      <c r="S16" s="72"/>
      <c r="T16" s="83"/>
      <c r="U16" s="83"/>
      <c r="V16" s="78"/>
    </row>
    <row r="17" spans="9:21" x14ac:dyDescent="0.3">
      <c r="I17" s="8"/>
      <c r="J17" s="476"/>
      <c r="K17" s="476"/>
      <c r="S17" s="72"/>
      <c r="T17" s="72"/>
      <c r="U17" s="72"/>
    </row>
    <row r="18" spans="9:21" x14ac:dyDescent="0.3">
      <c r="J18" s="8"/>
    </row>
    <row r="19" spans="9:21" x14ac:dyDescent="0.3">
      <c r="J19" s="8"/>
    </row>
  </sheetData>
  <hyperlinks>
    <hyperlink ref="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T14"/>
  <sheetViews>
    <sheetView showGridLines="0" zoomScale="120" zoomScaleNormal="120" workbookViewId="0"/>
  </sheetViews>
  <sheetFormatPr defaultRowHeight="14.4" x14ac:dyDescent="0.3"/>
  <cols>
    <col min="8" max="9" width="11.6640625" style="9" customWidth="1"/>
    <col min="10" max="12" width="8.44140625" style="9" customWidth="1"/>
  </cols>
  <sheetData>
    <row r="1" spans="1:20" x14ac:dyDescent="0.3">
      <c r="A1" s="3" t="s">
        <v>66</v>
      </c>
      <c r="B1" s="35" t="s">
        <v>121</v>
      </c>
      <c r="H1" s="52" t="s">
        <v>68</v>
      </c>
      <c r="I1" s="53"/>
    </row>
    <row r="2" spans="1:20" x14ac:dyDescent="0.3">
      <c r="A2" s="3" t="s">
        <v>69</v>
      </c>
      <c r="B2" s="35" t="s">
        <v>173</v>
      </c>
    </row>
    <row r="3" spans="1:20" x14ac:dyDescent="0.3">
      <c r="A3" s="3" t="s">
        <v>70</v>
      </c>
      <c r="B3" s="36" t="s">
        <v>71</v>
      </c>
    </row>
    <row r="4" spans="1:20" x14ac:dyDescent="0.3">
      <c r="A4" s="3" t="s">
        <v>72</v>
      </c>
      <c r="B4" s="36" t="s">
        <v>73</v>
      </c>
    </row>
    <row r="5" spans="1:20" x14ac:dyDescent="0.3">
      <c r="A5" s="4" t="s">
        <v>74</v>
      </c>
      <c r="B5" s="36"/>
    </row>
    <row r="6" spans="1:20" x14ac:dyDescent="0.3">
      <c r="A6" s="4" t="s">
        <v>75</v>
      </c>
      <c r="B6" s="37"/>
    </row>
    <row r="9" spans="1:20" x14ac:dyDescent="0.3">
      <c r="H9" s="8"/>
      <c r="I9" s="8"/>
      <c r="J9" s="43">
        <v>44196</v>
      </c>
      <c r="K9" s="43">
        <v>44561</v>
      </c>
      <c r="L9" s="43">
        <v>44926</v>
      </c>
      <c r="M9" s="43">
        <v>45016</v>
      </c>
      <c r="N9" s="43">
        <v>45107</v>
      </c>
      <c r="O9" s="43">
        <v>45199</v>
      </c>
      <c r="P9" s="43">
        <v>45291</v>
      </c>
    </row>
    <row r="10" spans="1:20" x14ac:dyDescent="0.3">
      <c r="H10" s="8" t="s">
        <v>18</v>
      </c>
      <c r="I10" s="38" t="s">
        <v>44</v>
      </c>
      <c r="J10" s="18">
        <v>2.736534287</v>
      </c>
      <c r="K10" s="18">
        <v>3.0528290252699999</v>
      </c>
      <c r="L10" s="18">
        <v>3.1301510287699998</v>
      </c>
      <c r="M10" s="18">
        <v>3.3747149590699999</v>
      </c>
      <c r="N10" s="18">
        <v>3.6764425203400002</v>
      </c>
      <c r="O10" s="18">
        <v>3.7322295631400002</v>
      </c>
      <c r="P10" s="18">
        <v>2.9616348858100001</v>
      </c>
      <c r="Q10" s="75"/>
      <c r="R10" s="75"/>
      <c r="S10" s="75"/>
      <c r="T10" s="75"/>
    </row>
    <row r="11" spans="1:20" x14ac:dyDescent="0.3">
      <c r="H11" s="8" t="s">
        <v>122</v>
      </c>
      <c r="I11" s="8" t="s">
        <v>123</v>
      </c>
      <c r="J11" s="18">
        <v>0.45518859417000002</v>
      </c>
      <c r="K11" s="18">
        <v>0.47058081681000002</v>
      </c>
      <c r="L11" s="18">
        <v>0.38777481444</v>
      </c>
      <c r="M11" s="18">
        <v>0.34039012185</v>
      </c>
      <c r="N11" s="18">
        <v>0.35730223986999998</v>
      </c>
      <c r="O11" s="18">
        <v>0.36067753714</v>
      </c>
      <c r="P11" s="18">
        <v>0.39654631657</v>
      </c>
      <c r="Q11" s="75"/>
      <c r="R11" s="75"/>
      <c r="S11" s="75"/>
      <c r="T11" s="75"/>
    </row>
    <row r="12" spans="1:20" x14ac:dyDescent="0.3">
      <c r="H12" s="8" t="s">
        <v>6</v>
      </c>
      <c r="I12" s="38" t="s">
        <v>36</v>
      </c>
      <c r="J12" s="18">
        <v>0.56207852861999996</v>
      </c>
      <c r="K12" s="18">
        <v>0.62655144845999999</v>
      </c>
      <c r="L12" s="18">
        <v>0.46320950342</v>
      </c>
      <c r="M12" s="18">
        <v>0.42539977602000001</v>
      </c>
      <c r="N12" s="18">
        <v>0.38123320068</v>
      </c>
      <c r="O12" s="18">
        <v>0.36048818182999998</v>
      </c>
      <c r="P12" s="18">
        <v>0.33259483810000001</v>
      </c>
      <c r="Q12" s="75"/>
      <c r="R12" s="75"/>
      <c r="S12" s="75"/>
      <c r="T12" s="75"/>
    </row>
    <row r="13" spans="1:20" x14ac:dyDescent="0.3">
      <c r="H13" s="8" t="s">
        <v>124</v>
      </c>
      <c r="I13" s="38" t="s">
        <v>125</v>
      </c>
      <c r="J13" s="18">
        <v>0.11295932589</v>
      </c>
      <c r="K13" s="18">
        <v>0.13899480532</v>
      </c>
      <c r="L13" s="18">
        <v>0.11984464935</v>
      </c>
      <c r="M13" s="18">
        <v>0.13502049722000001</v>
      </c>
      <c r="N13" s="18">
        <v>0.13485955379</v>
      </c>
      <c r="O13" s="18">
        <v>0.14604944546000001</v>
      </c>
      <c r="P13" s="18">
        <v>0.15698597705</v>
      </c>
      <c r="Q13" s="75"/>
      <c r="R13" s="75"/>
      <c r="S13" s="75"/>
      <c r="T13" s="75"/>
    </row>
    <row r="14" spans="1:20" x14ac:dyDescent="0.3">
      <c r="L14" s="44"/>
      <c r="M14" s="44"/>
      <c r="N14" s="44"/>
      <c r="O14" s="44"/>
      <c r="P14" s="44"/>
      <c r="Q14" s="75"/>
      <c r="R14" s="75"/>
      <c r="S14" s="75"/>
      <c r="T14" s="75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V41"/>
  <sheetViews>
    <sheetView showGridLines="0" zoomScale="120" zoomScaleNormal="120" workbookViewId="0"/>
  </sheetViews>
  <sheetFormatPr defaultColWidth="8.5546875" defaultRowHeight="10.199999999999999" x14ac:dyDescent="0.2"/>
  <cols>
    <col min="1" max="7" width="8.5546875" style="28"/>
    <col min="8" max="8" width="13.5546875" style="28" customWidth="1"/>
    <col min="9" max="14" width="9.33203125" style="28" customWidth="1"/>
    <col min="15" max="16384" width="8.5546875" style="28"/>
  </cols>
  <sheetData>
    <row r="1" spans="1:22" x14ac:dyDescent="0.2">
      <c r="A1" s="26" t="s">
        <v>66</v>
      </c>
      <c r="B1" s="26" t="s">
        <v>207</v>
      </c>
      <c r="C1" s="16"/>
      <c r="D1" s="16"/>
      <c r="E1" s="16"/>
      <c r="F1" s="16"/>
      <c r="G1" s="16"/>
      <c r="H1" s="16"/>
      <c r="I1" s="488" t="s">
        <v>68</v>
      </c>
      <c r="J1" s="489"/>
      <c r="K1" s="489"/>
      <c r="L1" s="16"/>
      <c r="M1" s="16"/>
    </row>
    <row r="2" spans="1:22" x14ac:dyDescent="0.2">
      <c r="A2" s="26" t="s">
        <v>69</v>
      </c>
      <c r="B2" s="82" t="s">
        <v>208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2" x14ac:dyDescent="0.2">
      <c r="A3" s="16" t="s">
        <v>70</v>
      </c>
      <c r="B3" s="16" t="s">
        <v>71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22" x14ac:dyDescent="0.2">
      <c r="A4" s="16" t="s">
        <v>72</v>
      </c>
      <c r="B4" s="16" t="s">
        <v>73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2" x14ac:dyDescent="0.2">
      <c r="A5" s="16" t="s">
        <v>74</v>
      </c>
      <c r="B5" s="33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22" x14ac:dyDescent="0.2">
      <c r="A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22" x14ac:dyDescent="0.2">
      <c r="A7" s="16" t="s">
        <v>75</v>
      </c>
      <c r="B7" s="3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22" x14ac:dyDescent="0.2">
      <c r="A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22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22" x14ac:dyDescent="0.2">
      <c r="A10" s="16"/>
      <c r="B10" s="16"/>
      <c r="C10" s="16"/>
      <c r="D10" s="16"/>
      <c r="E10" s="16"/>
      <c r="F10" s="16"/>
      <c r="G10" s="16"/>
      <c r="H10" s="16"/>
      <c r="I10" s="16"/>
      <c r="J10" s="27"/>
      <c r="K10" s="27"/>
      <c r="L10" s="16"/>
      <c r="M10" s="16"/>
    </row>
    <row r="11" spans="1:22" x14ac:dyDescent="0.2">
      <c r="A11" s="16"/>
      <c r="B11" s="16"/>
      <c r="C11" s="16"/>
      <c r="D11" s="16"/>
      <c r="E11" s="16"/>
      <c r="F11" s="16"/>
      <c r="G11" s="16"/>
      <c r="H11" s="16"/>
      <c r="I11" s="16"/>
      <c r="L11" s="16"/>
      <c r="M11" s="16"/>
    </row>
    <row r="12" spans="1:22" x14ac:dyDescent="0.2">
      <c r="A12" s="16"/>
      <c r="B12" s="16"/>
      <c r="C12" s="16"/>
      <c r="D12" s="16"/>
      <c r="E12" s="16"/>
      <c r="F12" s="16"/>
      <c r="G12" s="16"/>
      <c r="H12" s="16"/>
      <c r="J12" s="30">
        <v>44196</v>
      </c>
      <c r="K12" s="30">
        <v>44286</v>
      </c>
      <c r="L12" s="30">
        <v>44377</v>
      </c>
      <c r="M12" s="30">
        <v>44469</v>
      </c>
      <c r="N12" s="30">
        <v>44561</v>
      </c>
      <c r="O12" s="30">
        <v>44651</v>
      </c>
      <c r="P12" s="30">
        <v>44742</v>
      </c>
      <c r="Q12" s="30">
        <v>44834</v>
      </c>
      <c r="R12" s="30">
        <v>44926</v>
      </c>
      <c r="S12" s="30">
        <v>45016</v>
      </c>
      <c r="T12" s="30">
        <v>45107</v>
      </c>
      <c r="U12" s="30">
        <v>45199</v>
      </c>
      <c r="V12" s="30">
        <v>45291</v>
      </c>
    </row>
    <row r="13" spans="1:22" x14ac:dyDescent="0.2">
      <c r="A13" s="16"/>
      <c r="B13" s="16"/>
      <c r="C13" s="16"/>
      <c r="D13" s="16"/>
      <c r="E13" s="16"/>
      <c r="F13" s="16"/>
      <c r="G13" s="16"/>
      <c r="H13" s="16" t="s">
        <v>78</v>
      </c>
      <c r="I13" s="16" t="s">
        <v>79</v>
      </c>
      <c r="J13" s="31">
        <v>0.46534382510711492</v>
      </c>
      <c r="K13" s="31">
        <v>0.47300755894561042</v>
      </c>
      <c r="L13" s="31">
        <v>0.47334682890156554</v>
      </c>
      <c r="M13" s="31">
        <v>0.47739998136583173</v>
      </c>
      <c r="N13" s="31">
        <v>0.49059758713852419</v>
      </c>
      <c r="O13" s="31">
        <v>0.50126553098213866</v>
      </c>
      <c r="P13" s="31">
        <v>0.51447911136658708</v>
      </c>
      <c r="Q13" s="31">
        <v>0.52045609743106891</v>
      </c>
      <c r="R13" s="31">
        <v>0.54244418406086503</v>
      </c>
      <c r="S13" s="31">
        <v>0.56954047966029675</v>
      </c>
      <c r="T13" s="31">
        <v>0.57844461093950694</v>
      </c>
      <c r="U13" s="378">
        <v>0.5884246851332231</v>
      </c>
      <c r="V13" s="378">
        <v>0.59935156491115893</v>
      </c>
    </row>
    <row r="14" spans="1:22" x14ac:dyDescent="0.2">
      <c r="A14" s="16"/>
      <c r="B14" s="16"/>
      <c r="C14" s="16"/>
      <c r="D14" s="16"/>
      <c r="E14" s="16"/>
      <c r="F14" s="16"/>
      <c r="G14" s="16"/>
      <c r="H14" s="16" t="s">
        <v>63</v>
      </c>
      <c r="I14" s="28" t="s">
        <v>1</v>
      </c>
      <c r="J14" s="29">
        <v>0.31380511459423588</v>
      </c>
      <c r="K14" s="29">
        <v>0.23511785360711651</v>
      </c>
      <c r="L14" s="29">
        <v>0.23394939627299854</v>
      </c>
      <c r="M14" s="29">
        <v>0.24177873140021605</v>
      </c>
      <c r="N14" s="29">
        <v>0.32936794662503793</v>
      </c>
      <c r="O14" s="31">
        <v>0.33194357461340768</v>
      </c>
      <c r="P14" s="31">
        <v>0.33832270010807447</v>
      </c>
      <c r="Q14" s="31">
        <v>0.349526705984886</v>
      </c>
      <c r="R14" s="31">
        <v>0.47307462522969773</v>
      </c>
      <c r="S14" s="31">
        <v>0.44586567065481697</v>
      </c>
      <c r="T14" s="64">
        <v>0.46945208202016947</v>
      </c>
      <c r="U14" s="379">
        <v>0.46580487776984686</v>
      </c>
      <c r="V14" s="379">
        <v>0.47914201551639396</v>
      </c>
    </row>
    <row r="15" spans="1:22" x14ac:dyDescent="0.2">
      <c r="A15" s="16"/>
      <c r="B15" s="16"/>
      <c r="C15" s="16"/>
      <c r="D15" s="16"/>
      <c r="E15" s="16"/>
      <c r="F15" s="16"/>
      <c r="G15" s="16"/>
      <c r="H15" s="16" t="s">
        <v>33</v>
      </c>
      <c r="I15" s="28" t="s">
        <v>3</v>
      </c>
      <c r="J15" s="29">
        <v>0.39910000000000001</v>
      </c>
      <c r="K15" s="29">
        <v>0.40339999999999998</v>
      </c>
      <c r="L15" s="29">
        <v>0.41199999999999998</v>
      </c>
      <c r="M15" s="29">
        <v>0.41283142034404735</v>
      </c>
      <c r="N15" s="29">
        <v>0.41440002156716016</v>
      </c>
      <c r="O15" s="31">
        <v>0.41738506019704269</v>
      </c>
      <c r="P15" s="31">
        <v>0.43055177516084514</v>
      </c>
      <c r="Q15" s="31">
        <v>0.44605502111363687</v>
      </c>
      <c r="R15" s="31">
        <v>0.49756832855471789</v>
      </c>
      <c r="S15" s="31">
        <v>0.51443108442099927</v>
      </c>
      <c r="T15" s="64">
        <v>0.52750044156803766</v>
      </c>
      <c r="U15" s="379">
        <v>0.53247729455219206</v>
      </c>
      <c r="V15" s="379">
        <v>0.55281723489376522</v>
      </c>
    </row>
    <row r="16" spans="1:22" x14ac:dyDescent="0.2">
      <c r="A16" s="16"/>
      <c r="B16" s="16"/>
      <c r="C16" s="16"/>
      <c r="D16" s="16"/>
      <c r="E16" s="16"/>
      <c r="F16" s="16"/>
      <c r="G16" s="16"/>
      <c r="H16" s="16" t="s">
        <v>34</v>
      </c>
      <c r="I16" s="28" t="s">
        <v>4</v>
      </c>
      <c r="J16" s="29">
        <v>0.51607163519972443</v>
      </c>
      <c r="K16" s="29">
        <v>0.51734958701581624</v>
      </c>
      <c r="L16" s="29">
        <v>0.52421999480133441</v>
      </c>
      <c r="M16" s="29">
        <v>0.53229455996841935</v>
      </c>
      <c r="N16" s="29">
        <v>0.56775941301906196</v>
      </c>
      <c r="O16" s="31">
        <v>0.57362767716180119</v>
      </c>
      <c r="P16" s="31">
        <v>0.58413346218100504</v>
      </c>
      <c r="Q16" s="31">
        <v>0.59504516610379365</v>
      </c>
      <c r="R16" s="31">
        <v>0.62555861028211479</v>
      </c>
      <c r="S16" s="31">
        <v>0.63496509074108165</v>
      </c>
      <c r="T16" s="64">
        <v>0.65027623056640793</v>
      </c>
      <c r="U16" s="379">
        <v>0.64852956381235272</v>
      </c>
      <c r="V16" s="379">
        <v>0.66120194539036714</v>
      </c>
    </row>
    <row r="17" spans="1:22" x14ac:dyDescent="0.2">
      <c r="A17" s="16"/>
      <c r="B17" s="16"/>
      <c r="C17" s="16"/>
      <c r="D17" s="16"/>
      <c r="E17" s="16"/>
      <c r="F17" s="16"/>
      <c r="G17" s="16"/>
      <c r="H17" s="16" t="s">
        <v>32</v>
      </c>
      <c r="I17" s="16" t="s">
        <v>0</v>
      </c>
      <c r="J17" s="29">
        <v>0.78123759436188345</v>
      </c>
      <c r="K17" s="29">
        <v>0.77689826129859063</v>
      </c>
      <c r="L17" s="29">
        <v>0.76553226791914231</v>
      </c>
      <c r="M17" s="29">
        <v>0.74974939092337622</v>
      </c>
      <c r="N17" s="29">
        <v>0.76254005964082738</v>
      </c>
      <c r="O17" s="31">
        <v>0.768404325333361</v>
      </c>
      <c r="P17" s="31">
        <v>0.78441392616912731</v>
      </c>
      <c r="Q17" s="31">
        <v>0.7820209214604561</v>
      </c>
      <c r="R17" s="31">
        <v>0.78358400821801832</v>
      </c>
      <c r="S17" s="31">
        <v>0.78326456430562663</v>
      </c>
      <c r="T17" s="64">
        <v>0.77914767552586539</v>
      </c>
      <c r="U17" s="378">
        <v>0.77817905002755905</v>
      </c>
      <c r="V17" s="378">
        <v>0.77627423623296654</v>
      </c>
    </row>
    <row r="18" spans="1:22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22" ht="13.5" customHeight="1" x14ac:dyDescent="0.2">
      <c r="A19" s="16"/>
      <c r="B19" s="16"/>
      <c r="C19" s="16"/>
      <c r="D19" s="16"/>
      <c r="E19" s="16"/>
      <c r="F19" s="16"/>
      <c r="G19" s="16"/>
      <c r="H19" s="16"/>
      <c r="J19" s="30"/>
      <c r="K19" s="30"/>
      <c r="L19" s="30"/>
      <c r="M19" s="30"/>
      <c r="N19" s="30"/>
    </row>
    <row r="20" spans="1:22" x14ac:dyDescent="0.2">
      <c r="A20" s="16"/>
      <c r="B20" s="16"/>
      <c r="C20" s="16"/>
      <c r="D20" s="16"/>
      <c r="E20" s="16"/>
      <c r="F20" s="16"/>
      <c r="G20" s="16"/>
      <c r="H20" s="16"/>
      <c r="I20" s="16"/>
      <c r="J20" s="31"/>
      <c r="K20" s="31"/>
      <c r="L20" s="31"/>
      <c r="M20" s="31"/>
      <c r="N20" s="31"/>
    </row>
    <row r="21" spans="1:22" x14ac:dyDescent="0.2">
      <c r="A21" s="16"/>
      <c r="B21" s="16"/>
      <c r="C21" s="16"/>
      <c r="D21" s="16"/>
      <c r="E21" s="16"/>
      <c r="F21" s="16"/>
      <c r="G21" s="16"/>
      <c r="H21" s="16"/>
      <c r="J21" s="32"/>
      <c r="K21" s="32"/>
      <c r="L21" s="32"/>
      <c r="M21" s="32"/>
      <c r="N21" s="29"/>
    </row>
    <row r="22" spans="1:22" x14ac:dyDescent="0.2">
      <c r="A22" s="16"/>
      <c r="B22" s="16"/>
      <c r="C22" s="16"/>
      <c r="D22" s="16"/>
      <c r="E22" s="16"/>
      <c r="F22" s="16"/>
      <c r="G22" s="16"/>
      <c r="H22" s="16"/>
      <c r="J22" s="31"/>
      <c r="K22" s="31"/>
      <c r="L22" s="31"/>
      <c r="M22" s="31"/>
      <c r="N22" s="29"/>
    </row>
    <row r="23" spans="1:22" x14ac:dyDescent="0.2">
      <c r="A23" s="16"/>
      <c r="B23" s="16"/>
      <c r="C23" s="16"/>
      <c r="D23" s="16"/>
      <c r="E23" s="16"/>
      <c r="F23" s="16"/>
      <c r="G23" s="16"/>
      <c r="H23" s="16"/>
      <c r="J23" s="31"/>
      <c r="K23" s="31"/>
      <c r="L23" s="31"/>
      <c r="M23" s="31"/>
      <c r="N23" s="29"/>
    </row>
    <row r="24" spans="1:22" x14ac:dyDescent="0.2">
      <c r="A24" s="16"/>
      <c r="B24" s="16"/>
      <c r="C24" s="16"/>
      <c r="D24" s="16"/>
      <c r="E24" s="16"/>
      <c r="F24" s="16"/>
      <c r="G24" s="16"/>
      <c r="H24" s="16"/>
      <c r="I24" s="16"/>
      <c r="J24" s="29"/>
      <c r="K24" s="29"/>
      <c r="L24" s="29"/>
      <c r="M24" s="29"/>
      <c r="N24" s="29"/>
    </row>
    <row r="25" spans="1:22" x14ac:dyDescent="0.2">
      <c r="A25" s="16"/>
      <c r="B25" s="16"/>
      <c r="C25" s="16"/>
      <c r="D25" s="16"/>
      <c r="E25" s="16"/>
      <c r="F25" s="16"/>
      <c r="G25" s="16"/>
    </row>
    <row r="26" spans="1:22" x14ac:dyDescent="0.2">
      <c r="A26" s="16"/>
      <c r="B26" s="16"/>
      <c r="C26" s="16"/>
      <c r="D26" s="16"/>
      <c r="E26" s="16"/>
      <c r="F26" s="16"/>
      <c r="G26" s="16"/>
    </row>
    <row r="27" spans="1:22" x14ac:dyDescent="0.2">
      <c r="A27" s="16"/>
      <c r="B27" s="16"/>
      <c r="C27" s="16"/>
      <c r="D27" s="16"/>
      <c r="E27" s="16"/>
      <c r="F27" s="16"/>
      <c r="G27" s="16"/>
    </row>
    <row r="28" spans="1:22" x14ac:dyDescent="0.2">
      <c r="A28" s="16"/>
      <c r="B28" s="16"/>
      <c r="C28" s="16"/>
      <c r="D28" s="16"/>
      <c r="E28" s="16"/>
      <c r="F28" s="16"/>
      <c r="G28" s="16"/>
      <c r="P28" s="32"/>
    </row>
    <row r="29" spans="1:22" x14ac:dyDescent="0.2">
      <c r="A29" s="16"/>
      <c r="B29" s="16"/>
      <c r="C29" s="16"/>
      <c r="D29" s="16"/>
      <c r="E29" s="16"/>
      <c r="F29" s="16"/>
      <c r="G29" s="16"/>
      <c r="P29" s="32"/>
    </row>
    <row r="30" spans="1:22" x14ac:dyDescent="0.2">
      <c r="A30" s="16"/>
      <c r="B30" s="16"/>
      <c r="C30" s="16"/>
      <c r="D30" s="16"/>
      <c r="E30" s="16"/>
      <c r="F30" s="16"/>
      <c r="G30" s="16"/>
    </row>
    <row r="31" spans="1:22" x14ac:dyDescent="0.2">
      <c r="A31" s="16"/>
      <c r="B31" s="16"/>
      <c r="C31" s="16"/>
      <c r="D31" s="16"/>
      <c r="E31" s="16"/>
      <c r="F31" s="16"/>
      <c r="G31" s="16"/>
    </row>
    <row r="32" spans="1:22" x14ac:dyDescent="0.2">
      <c r="A32" s="16"/>
      <c r="B32" s="16"/>
      <c r="C32" s="16"/>
      <c r="D32" s="16"/>
      <c r="E32" s="16"/>
      <c r="F32" s="16"/>
      <c r="G32" s="16"/>
    </row>
    <row r="33" spans="1:13" x14ac:dyDescent="0.2">
      <c r="A33" s="16"/>
      <c r="B33" s="16"/>
      <c r="C33" s="16"/>
      <c r="D33" s="16"/>
      <c r="E33" s="16"/>
      <c r="F33" s="16"/>
      <c r="G33" s="16"/>
    </row>
    <row r="34" spans="1:13" x14ac:dyDescent="0.2">
      <c r="A34" s="16"/>
      <c r="B34" s="16"/>
      <c r="C34" s="16"/>
      <c r="D34" s="16"/>
      <c r="E34" s="16"/>
      <c r="F34" s="16"/>
      <c r="G34" s="16"/>
    </row>
    <row r="35" spans="1:13" x14ac:dyDescent="0.2">
      <c r="A35" s="16"/>
      <c r="B35" s="16"/>
      <c r="C35" s="16"/>
      <c r="D35" s="16"/>
      <c r="E35" s="16"/>
      <c r="F35" s="16"/>
      <c r="G35" s="16"/>
    </row>
    <row r="36" spans="1:13" x14ac:dyDescent="0.2">
      <c r="A36" s="16"/>
      <c r="B36" s="16"/>
      <c r="C36" s="16"/>
      <c r="D36" s="16"/>
      <c r="E36" s="16"/>
      <c r="F36" s="16"/>
      <c r="G36" s="16"/>
    </row>
    <row r="37" spans="1:13" x14ac:dyDescent="0.2">
      <c r="A37" s="16"/>
      <c r="B37" s="16"/>
      <c r="C37" s="16"/>
      <c r="D37" s="16"/>
      <c r="E37" s="16"/>
      <c r="F37" s="16"/>
      <c r="G37" s="16"/>
    </row>
    <row r="38" spans="1:13" x14ac:dyDescent="0.2">
      <c r="A38" s="16"/>
      <c r="B38" s="16"/>
      <c r="C38" s="16"/>
      <c r="D38" s="16"/>
      <c r="E38" s="16"/>
      <c r="F38" s="16"/>
      <c r="G38" s="16"/>
    </row>
    <row r="39" spans="1:13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">
      <c r="A40" s="16"/>
      <c r="B40" s="16"/>
      <c r="C40" s="16"/>
      <c r="D40" s="16"/>
      <c r="E40" s="16"/>
      <c r="F40" s="16"/>
      <c r="M40" s="16"/>
    </row>
    <row r="41" spans="1:13" x14ac:dyDescent="0.2">
      <c r="A41" s="16"/>
      <c r="B41" s="16"/>
      <c r="C41" s="16"/>
      <c r="D41" s="16"/>
      <c r="E41" s="16"/>
      <c r="F41" s="16"/>
      <c r="M41" s="16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U16"/>
  <sheetViews>
    <sheetView showGridLines="0" zoomScale="120" zoomScaleNormal="120" workbookViewId="0"/>
  </sheetViews>
  <sheetFormatPr defaultRowHeight="14.4" x14ac:dyDescent="0.3"/>
  <cols>
    <col min="8" max="8" width="19.5546875" customWidth="1"/>
    <col min="9" max="9" width="12.5546875" customWidth="1"/>
    <col min="10" max="12" width="8" customWidth="1"/>
  </cols>
  <sheetData>
    <row r="1" spans="1:21" x14ac:dyDescent="0.3">
      <c r="A1" s="3" t="s">
        <v>66</v>
      </c>
      <c r="B1" s="35" t="s">
        <v>126</v>
      </c>
      <c r="H1" s="497" t="s">
        <v>68</v>
      </c>
      <c r="I1" s="498"/>
    </row>
    <row r="2" spans="1:21" x14ac:dyDescent="0.3">
      <c r="A2" s="3" t="s">
        <v>69</v>
      </c>
      <c r="B2" s="35" t="s">
        <v>177</v>
      </c>
    </row>
    <row r="3" spans="1:21" x14ac:dyDescent="0.3">
      <c r="A3" s="3" t="s">
        <v>70</v>
      </c>
      <c r="B3" s="36" t="s">
        <v>71</v>
      </c>
    </row>
    <row r="4" spans="1:21" x14ac:dyDescent="0.3">
      <c r="A4" s="3" t="s">
        <v>72</v>
      </c>
      <c r="B4" s="36" t="s">
        <v>73</v>
      </c>
    </row>
    <row r="5" spans="1:21" x14ac:dyDescent="0.3">
      <c r="A5" s="4" t="s">
        <v>74</v>
      </c>
      <c r="B5" s="36"/>
    </row>
    <row r="6" spans="1:21" x14ac:dyDescent="0.3">
      <c r="A6" s="4" t="s">
        <v>75</v>
      </c>
      <c r="B6" s="37"/>
    </row>
    <row r="9" spans="1:21" x14ac:dyDescent="0.3">
      <c r="H9" s="8"/>
      <c r="I9" s="8"/>
      <c r="J9" s="43">
        <v>44196</v>
      </c>
      <c r="K9" s="43">
        <v>44561</v>
      </c>
      <c r="L9" s="43">
        <v>44926</v>
      </c>
      <c r="M9" s="43">
        <v>45016</v>
      </c>
      <c r="N9" s="43">
        <v>45107</v>
      </c>
      <c r="O9" s="43">
        <v>45199</v>
      </c>
      <c r="P9" s="43">
        <v>45291</v>
      </c>
    </row>
    <row r="10" spans="1:21" x14ac:dyDescent="0.3">
      <c r="H10" s="8" t="s">
        <v>127</v>
      </c>
      <c r="I10" s="8" t="s">
        <v>60</v>
      </c>
      <c r="J10" s="20">
        <v>1.68</v>
      </c>
      <c r="K10" s="20">
        <v>1.6420060920999999</v>
      </c>
      <c r="L10" s="20">
        <v>1.35656333617</v>
      </c>
      <c r="M10" s="20">
        <v>1.39449310988</v>
      </c>
      <c r="N10" s="20">
        <v>1.4466822829600001</v>
      </c>
      <c r="O10" s="20">
        <v>1.47835827265</v>
      </c>
      <c r="P10" s="20">
        <v>1.26237376299</v>
      </c>
      <c r="Q10" s="75"/>
      <c r="R10" s="75"/>
      <c r="S10" s="75"/>
      <c r="T10" s="75"/>
      <c r="U10" s="75"/>
    </row>
    <row r="11" spans="1:21" x14ac:dyDescent="0.3">
      <c r="H11" s="8" t="s">
        <v>12</v>
      </c>
      <c r="I11" s="8" t="s">
        <v>59</v>
      </c>
      <c r="J11" s="20">
        <v>1.97</v>
      </c>
      <c r="K11" s="20">
        <v>2.3556098952200002</v>
      </c>
      <c r="L11" s="20">
        <v>2.5122824125499998</v>
      </c>
      <c r="M11" s="20">
        <v>2.65894411862</v>
      </c>
      <c r="N11" s="20">
        <v>2.9047217496799997</v>
      </c>
      <c r="O11" s="20">
        <v>2.6436189908699999</v>
      </c>
      <c r="P11" s="20">
        <v>2.16565790804</v>
      </c>
      <c r="Q11" s="75"/>
      <c r="R11" s="75"/>
      <c r="S11" s="75"/>
      <c r="T11" s="75"/>
    </row>
    <row r="12" spans="1:21" x14ac:dyDescent="0.3">
      <c r="H12" s="8" t="s">
        <v>124</v>
      </c>
      <c r="I12" s="38" t="s">
        <v>125</v>
      </c>
      <c r="J12" s="20">
        <v>0.22</v>
      </c>
      <c r="K12" s="20">
        <v>0.29134010853999998</v>
      </c>
      <c r="L12" s="20">
        <v>0.23213424725999998</v>
      </c>
      <c r="M12" s="20">
        <v>0.22208812566</v>
      </c>
      <c r="N12" s="20">
        <v>0.19843348204000003</v>
      </c>
      <c r="O12" s="20">
        <v>0.47746746405000001</v>
      </c>
      <c r="P12" s="20">
        <v>0.41973034650000002</v>
      </c>
      <c r="Q12" s="75"/>
      <c r="R12" s="75"/>
      <c r="S12" s="75"/>
      <c r="T12" s="75"/>
    </row>
    <row r="13" spans="1:21" x14ac:dyDescent="0.3">
      <c r="H13" s="9"/>
      <c r="I13" s="9"/>
      <c r="J13" s="9"/>
      <c r="K13" s="9"/>
      <c r="L13" s="9"/>
      <c r="O13" s="22"/>
      <c r="P13" s="22"/>
    </row>
    <row r="14" spans="1:21" x14ac:dyDescent="0.3">
      <c r="H14" s="9"/>
      <c r="I14" s="9"/>
      <c r="J14" s="69"/>
      <c r="K14" s="69"/>
      <c r="L14" s="69"/>
    </row>
    <row r="15" spans="1:21" x14ac:dyDescent="0.3">
      <c r="H15" s="9"/>
      <c r="I15" s="9"/>
      <c r="J15" s="69"/>
      <c r="K15" s="69"/>
      <c r="L15" s="69"/>
    </row>
    <row r="16" spans="1:21" x14ac:dyDescent="0.3">
      <c r="J16" s="69"/>
      <c r="K16" s="69"/>
      <c r="L16" s="69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X17"/>
  <sheetViews>
    <sheetView showGridLines="0" zoomScale="120" zoomScaleNormal="120" workbookViewId="0"/>
  </sheetViews>
  <sheetFormatPr defaultRowHeight="14.4" x14ac:dyDescent="0.3"/>
  <cols>
    <col min="8" max="9" width="13.6640625" customWidth="1"/>
    <col min="10" max="16" width="6" customWidth="1"/>
    <col min="17" max="19" width="5.109375" customWidth="1"/>
    <col min="20" max="24" width="4.6640625" customWidth="1"/>
  </cols>
  <sheetData>
    <row r="1" spans="1:24" x14ac:dyDescent="0.3">
      <c r="A1" s="3" t="s">
        <v>66</v>
      </c>
      <c r="B1" s="35" t="s">
        <v>196</v>
      </c>
      <c r="E1" s="39"/>
      <c r="I1" s="497" t="s">
        <v>68</v>
      </c>
      <c r="J1" s="498"/>
      <c r="K1" s="498"/>
      <c r="L1" s="498"/>
    </row>
    <row r="2" spans="1:24" x14ac:dyDescent="0.3">
      <c r="A2" s="3" t="s">
        <v>69</v>
      </c>
      <c r="B2" s="35" t="s">
        <v>197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</row>
    <row r="3" spans="1:24" x14ac:dyDescent="0.3">
      <c r="A3" s="3" t="s">
        <v>70</v>
      </c>
      <c r="B3" s="36" t="s">
        <v>71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4" x14ac:dyDescent="0.3">
      <c r="A4" s="3" t="s">
        <v>72</v>
      </c>
      <c r="B4" s="36" t="s">
        <v>73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pans="1:24" x14ac:dyDescent="0.3">
      <c r="A5" s="4" t="s">
        <v>74</v>
      </c>
      <c r="B5" s="36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4" x14ac:dyDescent="0.3">
      <c r="A6" s="4" t="s">
        <v>75</v>
      </c>
      <c r="B6" s="37"/>
      <c r="H6" s="8"/>
      <c r="I6" s="8"/>
      <c r="J6" s="11" t="s">
        <v>94</v>
      </c>
      <c r="K6" s="11"/>
      <c r="L6" s="11"/>
      <c r="M6" s="11" t="s">
        <v>98</v>
      </c>
      <c r="N6" s="11"/>
      <c r="O6" s="11" t="s">
        <v>159</v>
      </c>
      <c r="P6" s="11"/>
      <c r="Q6" s="11" t="s">
        <v>202</v>
      </c>
      <c r="R6" s="11"/>
      <c r="S6" s="11" t="s">
        <v>209</v>
      </c>
      <c r="T6" s="11"/>
      <c r="U6" s="11" t="s">
        <v>541</v>
      </c>
      <c r="V6" s="11"/>
      <c r="W6" s="11"/>
      <c r="X6" s="11"/>
    </row>
    <row r="7" spans="1:24" x14ac:dyDescent="0.3">
      <c r="H7" s="8"/>
      <c r="I7" s="8"/>
      <c r="J7" s="11" t="s">
        <v>95</v>
      </c>
      <c r="K7" s="11"/>
      <c r="L7" s="11"/>
      <c r="M7" s="11" t="s">
        <v>97</v>
      </c>
      <c r="N7" s="11"/>
      <c r="O7" s="11" t="s">
        <v>160</v>
      </c>
      <c r="P7" s="11"/>
      <c r="Q7" s="11" t="s">
        <v>203</v>
      </c>
      <c r="R7" s="11"/>
      <c r="S7" s="11" t="s">
        <v>210</v>
      </c>
      <c r="T7" s="11"/>
      <c r="U7" s="11" t="s">
        <v>540</v>
      </c>
      <c r="V7" s="11"/>
      <c r="W7" s="11"/>
      <c r="X7" s="11"/>
    </row>
    <row r="8" spans="1:24" x14ac:dyDescent="0.3">
      <c r="H8" s="40" t="s">
        <v>128</v>
      </c>
      <c r="I8" s="38" t="s">
        <v>129</v>
      </c>
      <c r="J8" s="25">
        <v>1.143</v>
      </c>
      <c r="K8" s="25">
        <v>1.3329677480762023</v>
      </c>
      <c r="L8" s="25">
        <v>1.0412084717132675</v>
      </c>
      <c r="M8" s="25">
        <v>1.0166728899498827</v>
      </c>
      <c r="N8" s="25">
        <v>1.1462243929494993</v>
      </c>
      <c r="O8" s="25">
        <v>1.1478432271412629</v>
      </c>
      <c r="P8" s="25">
        <v>1.107667791731358</v>
      </c>
      <c r="Q8" s="25">
        <v>1.1071441939133015</v>
      </c>
      <c r="R8" s="25">
        <v>1.0762769220285038</v>
      </c>
      <c r="S8" s="25">
        <v>1.1112984890713051</v>
      </c>
      <c r="T8" s="25">
        <v>1.1148527417432621</v>
      </c>
      <c r="U8" s="25">
        <v>1.254197642505511</v>
      </c>
      <c r="V8" s="25"/>
      <c r="W8" s="25"/>
      <c r="X8" s="25"/>
    </row>
    <row r="9" spans="1:24" x14ac:dyDescent="0.3">
      <c r="H9" s="40" t="s">
        <v>130</v>
      </c>
      <c r="I9" s="38" t="s">
        <v>131</v>
      </c>
      <c r="J9" s="20">
        <v>4.25</v>
      </c>
      <c r="K9" s="20">
        <v>4.4425934443099999</v>
      </c>
      <c r="L9" s="20">
        <v>4.42921664118</v>
      </c>
      <c r="M9" s="20">
        <v>2.969935674549999</v>
      </c>
      <c r="N9" s="20">
        <v>2.69122478878</v>
      </c>
      <c r="O9" s="20">
        <v>1.90355931125</v>
      </c>
      <c r="P9" s="20">
        <v>2.9120624657400001</v>
      </c>
      <c r="Q9" s="20">
        <v>2.7329473284099999</v>
      </c>
      <c r="R9" s="20">
        <v>3.1735048317699999</v>
      </c>
      <c r="S9" s="20">
        <v>3.4876311516800005</v>
      </c>
      <c r="T9" s="20">
        <v>3.5758993313200005</v>
      </c>
      <c r="U9" s="20">
        <v>1.8777672966799983</v>
      </c>
      <c r="V9" s="20"/>
      <c r="W9" s="20"/>
      <c r="X9" s="20"/>
    </row>
    <row r="10" spans="1:24" x14ac:dyDescent="0.3">
      <c r="J10" s="25"/>
      <c r="K10" s="25"/>
      <c r="L10" s="25"/>
      <c r="M10" s="25"/>
      <c r="N10" s="25"/>
      <c r="O10" s="25"/>
      <c r="P10" s="25"/>
      <c r="Q10" s="25"/>
      <c r="R10" s="55"/>
      <c r="S10" s="55"/>
      <c r="T10" s="55"/>
      <c r="U10" s="76"/>
      <c r="V10" s="79"/>
    </row>
    <row r="11" spans="1:24" x14ac:dyDescent="0.3">
      <c r="J11" s="20"/>
      <c r="K11" s="20"/>
      <c r="L11" s="20"/>
      <c r="M11" s="20"/>
      <c r="N11" s="20"/>
      <c r="O11" s="20"/>
      <c r="P11" s="55"/>
      <c r="Q11" s="55"/>
      <c r="R11" s="80"/>
      <c r="S11" s="80"/>
      <c r="T11" s="80"/>
      <c r="U11" s="81"/>
    </row>
    <row r="12" spans="1:24" x14ac:dyDescent="0.3"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</row>
    <row r="13" spans="1:24" x14ac:dyDescent="0.3"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</row>
    <row r="14" spans="1:24" x14ac:dyDescent="0.3"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</row>
    <row r="15" spans="1:24" x14ac:dyDescent="0.3"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</row>
    <row r="16" spans="1:24" x14ac:dyDescent="0.3"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</row>
    <row r="17" spans="10:21" x14ac:dyDescent="0.3"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9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X19"/>
  <sheetViews>
    <sheetView showGridLines="0" zoomScale="120" zoomScaleNormal="120" workbookViewId="0"/>
  </sheetViews>
  <sheetFormatPr defaultRowHeight="14.4" x14ac:dyDescent="0.3"/>
  <cols>
    <col min="7" max="7" width="6.44140625" customWidth="1"/>
    <col min="8" max="8" width="21.33203125" customWidth="1"/>
    <col min="9" max="9" width="11.6640625" customWidth="1"/>
    <col min="10" max="16" width="5.6640625" customWidth="1"/>
    <col min="17" max="21" width="4.6640625" customWidth="1"/>
    <col min="22" max="22" width="5.109375" customWidth="1"/>
    <col min="23" max="24" width="4.6640625" customWidth="1"/>
  </cols>
  <sheetData>
    <row r="1" spans="1:24" x14ac:dyDescent="0.3">
      <c r="A1" s="3" t="s">
        <v>66</v>
      </c>
      <c r="B1" s="35" t="s">
        <v>198</v>
      </c>
      <c r="I1" s="52" t="s">
        <v>68</v>
      </c>
    </row>
    <row r="2" spans="1:24" x14ac:dyDescent="0.3">
      <c r="A2" s="3" t="s">
        <v>69</v>
      </c>
      <c r="B2" s="35" t="s">
        <v>199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4" x14ac:dyDescent="0.3">
      <c r="A3" s="3" t="s">
        <v>70</v>
      </c>
      <c r="B3" s="36" t="s">
        <v>71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4" x14ac:dyDescent="0.3">
      <c r="A4" s="3" t="s">
        <v>72</v>
      </c>
      <c r="B4" s="36" t="s">
        <v>73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4" x14ac:dyDescent="0.3">
      <c r="A5" s="4" t="s">
        <v>74</v>
      </c>
      <c r="B5" s="36" t="s">
        <v>571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4" x14ac:dyDescent="0.3">
      <c r="A6" s="4" t="s">
        <v>75</v>
      </c>
      <c r="B6" s="37" t="s">
        <v>572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x14ac:dyDescent="0.3">
      <c r="H7" s="8"/>
      <c r="I7" s="8"/>
      <c r="J7" s="11" t="s">
        <v>94</v>
      </c>
      <c r="K7" s="11"/>
      <c r="L7" s="11"/>
      <c r="M7" s="11" t="s">
        <v>98</v>
      </c>
      <c r="N7" s="11"/>
      <c r="O7" s="11" t="s">
        <v>159</v>
      </c>
      <c r="P7" s="11"/>
      <c r="Q7" s="11" t="s">
        <v>202</v>
      </c>
      <c r="R7" s="11"/>
      <c r="S7" s="11" t="s">
        <v>209</v>
      </c>
      <c r="T7" s="11"/>
      <c r="U7" s="11" t="s">
        <v>541</v>
      </c>
      <c r="V7" s="11"/>
      <c r="W7" s="11"/>
      <c r="X7" s="11"/>
    </row>
    <row r="8" spans="1:24" x14ac:dyDescent="0.3">
      <c r="H8" s="8"/>
      <c r="I8" s="8"/>
      <c r="J8" s="11" t="s">
        <v>95</v>
      </c>
      <c r="K8" s="11"/>
      <c r="L8" s="11"/>
      <c r="M8" s="11" t="s">
        <v>97</v>
      </c>
      <c r="N8" s="11"/>
      <c r="O8" s="11" t="s">
        <v>160</v>
      </c>
      <c r="P8" s="11"/>
      <c r="Q8" s="11" t="s">
        <v>203</v>
      </c>
      <c r="R8" s="11"/>
      <c r="S8" s="11" t="s">
        <v>210</v>
      </c>
      <c r="T8" s="11"/>
      <c r="U8" s="11" t="s">
        <v>540</v>
      </c>
      <c r="V8" s="11"/>
      <c r="W8" s="11"/>
      <c r="X8" s="11"/>
    </row>
    <row r="9" spans="1:24" x14ac:dyDescent="0.3">
      <c r="H9" s="40" t="s">
        <v>132</v>
      </c>
      <c r="I9" s="60" t="s">
        <v>133</v>
      </c>
      <c r="J9" s="61">
        <v>0.78069999999999995</v>
      </c>
      <c r="K9" s="62">
        <v>0.77769999999999995</v>
      </c>
      <c r="L9" s="55">
        <v>0.77240386540870654</v>
      </c>
      <c r="M9" s="55">
        <v>0.68858614120989792</v>
      </c>
      <c r="N9" s="55">
        <v>0.73148599965237882</v>
      </c>
      <c r="O9" s="55">
        <v>0.72920026170789476</v>
      </c>
      <c r="P9" s="55">
        <v>0.72176907820069414</v>
      </c>
      <c r="Q9" s="55">
        <v>0.7169224883561538</v>
      </c>
      <c r="R9" s="55">
        <v>0.714287705995302</v>
      </c>
      <c r="S9" s="55">
        <v>0.73485042899546626</v>
      </c>
      <c r="T9" s="55">
        <v>0.73576965973166364</v>
      </c>
      <c r="U9" s="55">
        <v>0.75469143231729252</v>
      </c>
      <c r="V9" s="55"/>
      <c r="W9" s="55"/>
      <c r="X9" s="55"/>
    </row>
    <row r="10" spans="1:24" x14ac:dyDescent="0.3">
      <c r="H10" s="40" t="s">
        <v>134</v>
      </c>
      <c r="I10" s="38" t="s">
        <v>135</v>
      </c>
      <c r="J10" s="61">
        <v>0.21</v>
      </c>
      <c r="K10" s="62">
        <v>0.21609999999999999</v>
      </c>
      <c r="L10" s="55">
        <v>0.22077559892159279</v>
      </c>
      <c r="M10" s="55">
        <v>0.3009594273166985</v>
      </c>
      <c r="N10" s="55">
        <v>0.25926642150777196</v>
      </c>
      <c r="O10" s="55">
        <v>0.26459134897628217</v>
      </c>
      <c r="P10" s="55">
        <v>0.27198095410317169</v>
      </c>
      <c r="Q10" s="55">
        <v>0.27741076748489085</v>
      </c>
      <c r="R10" s="55">
        <v>0.27920550761090424</v>
      </c>
      <c r="S10" s="55">
        <v>0.25978048154649858</v>
      </c>
      <c r="T10" s="55">
        <v>0.25816965072370085</v>
      </c>
      <c r="U10" s="55">
        <v>0.23699887169556991</v>
      </c>
      <c r="V10" s="55"/>
      <c r="W10" s="55"/>
      <c r="X10" s="55"/>
    </row>
    <row r="11" spans="1:24" x14ac:dyDescent="0.3">
      <c r="H11" s="40" t="s">
        <v>136</v>
      </c>
      <c r="I11" s="63" t="s">
        <v>137</v>
      </c>
      <c r="J11" s="62">
        <v>7.1000000000000004E-3</v>
      </c>
      <c r="K11" s="62">
        <v>6.1000000000000004E-3</v>
      </c>
      <c r="L11" s="55">
        <v>6.8205356697006734E-3</v>
      </c>
      <c r="M11" s="55">
        <v>1.0454431473403717E-2</v>
      </c>
      <c r="N11" s="55">
        <v>9.2475788398493648E-3</v>
      </c>
      <c r="O11" s="55">
        <v>6.2083893158230577E-3</v>
      </c>
      <c r="P11" s="55">
        <v>6.2499676961342314E-3</v>
      </c>
      <c r="Q11" s="55">
        <v>5.6667441589553528E-3</v>
      </c>
      <c r="R11" s="55">
        <v>6.5067863937938262E-3</v>
      </c>
      <c r="S11" s="55">
        <v>5.369089458035126E-3</v>
      </c>
      <c r="T11" s="55">
        <v>6.0606895446354437E-3</v>
      </c>
      <c r="U11" s="55">
        <v>8.309695987137598E-3</v>
      </c>
      <c r="V11" s="55"/>
      <c r="W11" s="55"/>
      <c r="X11" s="55"/>
    </row>
    <row r="12" spans="1:24" x14ac:dyDescent="0.3">
      <c r="H12" s="8"/>
      <c r="I12" s="8"/>
      <c r="J12" s="20"/>
      <c r="K12" s="20"/>
      <c r="L12" s="20"/>
      <c r="M12" s="20"/>
      <c r="N12" s="20"/>
      <c r="O12" s="20"/>
      <c r="P12" s="20"/>
      <c r="Q12" s="20"/>
      <c r="R12" s="8"/>
      <c r="S12" s="8"/>
      <c r="T12" s="8"/>
      <c r="U12" s="8"/>
    </row>
    <row r="13" spans="1:24" x14ac:dyDescent="0.3">
      <c r="H13" s="8"/>
      <c r="I13" s="8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8"/>
      <c r="U13" s="8"/>
    </row>
    <row r="14" spans="1:24" x14ac:dyDescent="0.3">
      <c r="H14" s="8"/>
      <c r="I14" s="8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8"/>
      <c r="U14" s="8"/>
    </row>
    <row r="15" spans="1:24" x14ac:dyDescent="0.3">
      <c r="H15" s="8"/>
      <c r="I15" s="8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8"/>
      <c r="U15" s="8"/>
    </row>
    <row r="16" spans="1:24" x14ac:dyDescent="0.3"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8:21" x14ac:dyDescent="0.3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8:21" x14ac:dyDescent="0.3"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8:21" x14ac:dyDescent="0.3"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3"/>
  <dimension ref="A1:X24"/>
  <sheetViews>
    <sheetView showGridLines="0" zoomScale="120" zoomScaleNormal="120" workbookViewId="0"/>
  </sheetViews>
  <sheetFormatPr defaultRowHeight="14.4" x14ac:dyDescent="0.3"/>
  <cols>
    <col min="7" max="7" width="7.6640625" customWidth="1"/>
    <col min="8" max="9" width="13.6640625" customWidth="1"/>
    <col min="10" max="21" width="4.6640625" bestFit="1" customWidth="1"/>
    <col min="22" max="22" width="5.109375" bestFit="1" customWidth="1"/>
    <col min="23" max="24" width="4.6640625" bestFit="1" customWidth="1"/>
  </cols>
  <sheetData>
    <row r="1" spans="1:24" x14ac:dyDescent="0.3">
      <c r="A1" s="3" t="s">
        <v>66</v>
      </c>
      <c r="B1" s="35" t="s">
        <v>138</v>
      </c>
      <c r="H1" s="52" t="s">
        <v>68</v>
      </c>
      <c r="I1" s="53"/>
    </row>
    <row r="2" spans="1:24" x14ac:dyDescent="0.3">
      <c r="A2" s="3" t="s">
        <v>69</v>
      </c>
      <c r="B2" s="480" t="s">
        <v>139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x14ac:dyDescent="0.3">
      <c r="A3" s="3" t="s">
        <v>70</v>
      </c>
      <c r="B3" s="36" t="s">
        <v>71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x14ac:dyDescent="0.3">
      <c r="A4" s="3" t="s">
        <v>72</v>
      </c>
      <c r="B4" s="36" t="s">
        <v>73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4" x14ac:dyDescent="0.3">
      <c r="A5" s="4" t="s">
        <v>74</v>
      </c>
      <c r="B5" s="36" t="s">
        <v>140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x14ac:dyDescent="0.3">
      <c r="A6" s="4" t="s">
        <v>75</v>
      </c>
      <c r="B6" s="481" t="s">
        <v>176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4" x14ac:dyDescent="0.3"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4" x14ac:dyDescent="0.3">
      <c r="H8" s="8"/>
      <c r="I8" s="8"/>
      <c r="J8" s="468" t="s">
        <v>94</v>
      </c>
      <c r="K8" s="394"/>
      <c r="L8" s="394"/>
      <c r="M8" s="468" t="s">
        <v>98</v>
      </c>
      <c r="N8" s="468"/>
      <c r="O8" s="394" t="s">
        <v>159</v>
      </c>
      <c r="P8" s="394"/>
      <c r="Q8" s="468" t="s">
        <v>202</v>
      </c>
      <c r="R8" s="468"/>
      <c r="S8" s="394" t="s">
        <v>209</v>
      </c>
      <c r="T8" s="394"/>
      <c r="U8" s="468" t="s">
        <v>541</v>
      </c>
      <c r="V8" s="468"/>
      <c r="W8" s="394"/>
      <c r="X8" s="394"/>
    </row>
    <row r="9" spans="1:24" x14ac:dyDescent="0.3">
      <c r="H9" s="8"/>
      <c r="I9" s="8"/>
      <c r="J9" s="468" t="s">
        <v>95</v>
      </c>
      <c r="K9" s="394"/>
      <c r="L9" s="394"/>
      <c r="M9" s="394" t="s">
        <v>97</v>
      </c>
      <c r="N9" s="468"/>
      <c r="O9" s="394" t="s">
        <v>160</v>
      </c>
      <c r="P9" s="394"/>
      <c r="Q9" s="394" t="s">
        <v>203</v>
      </c>
      <c r="R9" s="468"/>
      <c r="S9" s="394" t="s">
        <v>210</v>
      </c>
      <c r="T9" s="394"/>
      <c r="U9" s="394" t="s">
        <v>540</v>
      </c>
      <c r="V9" s="468"/>
      <c r="W9" s="394"/>
      <c r="X9" s="394"/>
    </row>
    <row r="10" spans="1:24" x14ac:dyDescent="0.3">
      <c r="H10" s="8" t="s">
        <v>141</v>
      </c>
      <c r="I10" s="8" t="s">
        <v>142</v>
      </c>
      <c r="J10" s="20">
        <v>0.86699999999999999</v>
      </c>
      <c r="K10" s="20">
        <v>0.92800000000000005</v>
      </c>
      <c r="L10" s="20">
        <v>0.94399999999999995</v>
      </c>
      <c r="M10" s="20">
        <v>0.71474127407999999</v>
      </c>
      <c r="N10" s="20">
        <v>0.63769696214000005</v>
      </c>
      <c r="O10" s="20">
        <v>0.39648571546</v>
      </c>
      <c r="P10" s="20">
        <v>0.5618303846699999</v>
      </c>
      <c r="Q10" s="20">
        <v>0.60747462100000016</v>
      </c>
      <c r="R10" s="20">
        <v>0.65592093632000004</v>
      </c>
      <c r="S10" s="20">
        <v>0.7816140079899998</v>
      </c>
      <c r="T10" s="20">
        <v>0.8069764891300002</v>
      </c>
      <c r="U10" s="20">
        <v>0.45383700217999978</v>
      </c>
      <c r="V10" s="20"/>
      <c r="W10" s="20"/>
      <c r="X10" s="20"/>
    </row>
    <row r="11" spans="1:24" x14ac:dyDescent="0.3">
      <c r="H11" s="8" t="s">
        <v>143</v>
      </c>
      <c r="I11" s="8" t="s">
        <v>144</v>
      </c>
      <c r="J11" s="20">
        <v>1.4E-2</v>
      </c>
      <c r="K11" s="20">
        <v>1.6E-2</v>
      </c>
      <c r="L11" s="20">
        <v>1.2999999999999999E-2</v>
      </c>
      <c r="M11" s="20">
        <v>1.4843149080000003E-2</v>
      </c>
      <c r="N11" s="20">
        <v>9.77927881E-3</v>
      </c>
      <c r="O11" s="20">
        <v>8.1832652300000003E-3</v>
      </c>
      <c r="P11" s="20">
        <v>8.940961380000001E-3</v>
      </c>
      <c r="Q11" s="20">
        <v>8.0380186499999992E-3</v>
      </c>
      <c r="R11" s="20">
        <v>7.6078444899999997E-3</v>
      </c>
      <c r="S11" s="20">
        <v>5.2224489899999997E-3</v>
      </c>
      <c r="T11" s="20">
        <v>5.0763768600000005E-3</v>
      </c>
      <c r="U11" s="20">
        <v>5.1979548899999985E-3</v>
      </c>
      <c r="V11" s="20"/>
      <c r="W11" s="20"/>
      <c r="X11" s="20"/>
    </row>
    <row r="12" spans="1:24" x14ac:dyDescent="0.3">
      <c r="H12" s="8" t="s">
        <v>145</v>
      </c>
      <c r="I12" s="8" t="s">
        <v>146</v>
      </c>
      <c r="J12" s="20">
        <v>8.6999999999999994E-2</v>
      </c>
      <c r="K12" s="20">
        <v>9.7000000000000003E-2</v>
      </c>
      <c r="L12" s="20">
        <v>9.4E-2</v>
      </c>
      <c r="M12" s="20">
        <v>9.7243938230000021E-2</v>
      </c>
      <c r="N12" s="20">
        <v>6.0430791890000002E-2</v>
      </c>
      <c r="O12" s="20">
        <v>6.0206047589999992E-2</v>
      </c>
      <c r="P12" s="20">
        <v>6.7070596029999999E-2</v>
      </c>
      <c r="Q12" s="20">
        <v>4.3774494060000002E-2</v>
      </c>
      <c r="R12" s="20">
        <v>5.4579266059999999E-2</v>
      </c>
      <c r="S12" s="20">
        <v>7.1311030800000008E-2</v>
      </c>
      <c r="T12" s="20">
        <v>5.9135103130000005E-2</v>
      </c>
      <c r="U12" s="20">
        <v>6.3674187579999986E-2</v>
      </c>
      <c r="V12" s="20"/>
      <c r="W12" s="20"/>
      <c r="X12" s="20"/>
    </row>
    <row r="13" spans="1:24" x14ac:dyDescent="0.3">
      <c r="H13" s="8" t="s">
        <v>147</v>
      </c>
      <c r="I13" s="8" t="s">
        <v>148</v>
      </c>
      <c r="J13" s="20">
        <v>3.5999999999999997E-2</v>
      </c>
      <c r="K13" s="20">
        <v>8.9999999999999993E-3</v>
      </c>
      <c r="L13" s="20">
        <v>-2E-3</v>
      </c>
      <c r="M13" s="20">
        <v>4.7331063899999991E-2</v>
      </c>
      <c r="N13" s="20">
        <v>2.4344400250000002E-2</v>
      </c>
      <c r="O13" s="20">
        <v>2.9726890830000002E-2</v>
      </c>
      <c r="P13" s="20">
        <v>2.199406802E-2</v>
      </c>
      <c r="Q13" s="20">
        <v>2.5658890729999998E-2</v>
      </c>
      <c r="R13" s="20">
        <v>2.7576904460000003E-2</v>
      </c>
      <c r="S13" s="20">
        <v>2.3990918700000002E-2</v>
      </c>
      <c r="T13" s="20">
        <v>6.9276747019999987E-2</v>
      </c>
      <c r="U13" s="20">
        <v>8.6082961449999995E-2</v>
      </c>
      <c r="V13" s="20"/>
      <c r="W13" s="20"/>
      <c r="X13" s="20"/>
    </row>
    <row r="14" spans="1:24" x14ac:dyDescent="0.3">
      <c r="H14" s="8" t="s">
        <v>149</v>
      </c>
      <c r="I14" s="8" t="s">
        <v>150</v>
      </c>
      <c r="J14" s="20">
        <v>-0.2</v>
      </c>
      <c r="K14" s="20">
        <v>-0.20200000000000001</v>
      </c>
      <c r="L14" s="20">
        <v>-0.215</v>
      </c>
      <c r="M14" s="20">
        <v>-0.17465971809000008</v>
      </c>
      <c r="N14" s="20">
        <v>-0.16252277097000001</v>
      </c>
      <c r="O14" s="20">
        <v>-7.7449574519999981E-2</v>
      </c>
      <c r="P14" s="20">
        <v>-9.2589755720000028E-2</v>
      </c>
      <c r="Q14" s="20">
        <v>-9.9879415539999961E-2</v>
      </c>
      <c r="R14" s="20">
        <v>-0.1105184426</v>
      </c>
      <c r="S14" s="20">
        <v>-0.12182025128</v>
      </c>
      <c r="T14" s="20">
        <v>-0.13272798022999999</v>
      </c>
      <c r="U14" s="20">
        <v>-0.10304906628999999</v>
      </c>
      <c r="V14" s="20"/>
      <c r="W14" s="20"/>
      <c r="X14" s="20"/>
    </row>
    <row r="15" spans="1:24" x14ac:dyDescent="0.3">
      <c r="H15" s="8" t="s">
        <v>151</v>
      </c>
      <c r="I15" s="8" t="s">
        <v>152</v>
      </c>
      <c r="J15" s="20">
        <v>-0.184</v>
      </c>
      <c r="K15" s="20">
        <v>-0.17199999999999999</v>
      </c>
      <c r="L15" s="20">
        <v>-0.159</v>
      </c>
      <c r="M15" s="20">
        <v>-6.6156580060000011E-2</v>
      </c>
      <c r="N15" s="20">
        <v>-0.11990118759</v>
      </c>
      <c r="O15" s="20">
        <v>-9.0870617150000013E-2</v>
      </c>
      <c r="P15" s="20">
        <v>-9.0053897299999963E-2</v>
      </c>
      <c r="Q15" s="20">
        <v>-9.2682283580000024E-2</v>
      </c>
      <c r="R15" s="20">
        <v>-9.994257694E-2</v>
      </c>
      <c r="S15" s="20">
        <v>-0.11192751647999999</v>
      </c>
      <c r="T15" s="20">
        <v>-0.11532603786000004</v>
      </c>
      <c r="U15" s="20">
        <v>-9.6131875280000001E-2</v>
      </c>
      <c r="V15" s="20"/>
      <c r="W15" s="20"/>
      <c r="X15" s="20"/>
    </row>
    <row r="16" spans="1:24" x14ac:dyDescent="0.3">
      <c r="H16" s="8" t="s">
        <v>153</v>
      </c>
      <c r="I16" s="8" t="s">
        <v>154</v>
      </c>
      <c r="J16" s="20">
        <v>-0.59399999999999997</v>
      </c>
      <c r="K16" s="20">
        <v>-0.63300000000000001</v>
      </c>
      <c r="L16" s="20">
        <v>-0.60699999999999998</v>
      </c>
      <c r="M16" s="20">
        <v>-0.62318432324000006</v>
      </c>
      <c r="N16" s="20">
        <v>-0.50669033252000006</v>
      </c>
      <c r="O16" s="20">
        <v>-0.45017152258000004</v>
      </c>
      <c r="P16" s="20">
        <v>-0.46853353748000004</v>
      </c>
      <c r="Q16" s="20">
        <v>-0.46567912799</v>
      </c>
      <c r="R16" s="20">
        <v>-0.52101447849000004</v>
      </c>
      <c r="S16" s="20">
        <v>-0.59540580319999992</v>
      </c>
      <c r="T16" s="20">
        <v>-0.60842567431000005</v>
      </c>
      <c r="U16" s="20">
        <v>-0.38501154579999991</v>
      </c>
      <c r="V16" s="20"/>
      <c r="W16" s="20"/>
      <c r="X16" s="20"/>
    </row>
    <row r="17" spans="8:20" x14ac:dyDescent="0.3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8:20" x14ac:dyDescent="0.3">
      <c r="H18" s="8"/>
      <c r="I18" s="8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8"/>
    </row>
    <row r="19" spans="8:20" x14ac:dyDescent="0.3">
      <c r="H19" s="8"/>
      <c r="I19" s="8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8"/>
    </row>
    <row r="20" spans="8:20" x14ac:dyDescent="0.3">
      <c r="H20" s="8"/>
      <c r="I20" s="8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8"/>
    </row>
    <row r="21" spans="8:20" x14ac:dyDescent="0.3">
      <c r="H21" s="8"/>
      <c r="I21" s="8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8"/>
    </row>
    <row r="22" spans="8:20" x14ac:dyDescent="0.3">
      <c r="H22" s="8"/>
      <c r="I22" s="8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8"/>
    </row>
    <row r="23" spans="8:20" x14ac:dyDescent="0.3">
      <c r="H23" s="8"/>
      <c r="I23" s="8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8"/>
    </row>
    <row r="24" spans="8:20" x14ac:dyDescent="0.3">
      <c r="J24" s="20"/>
      <c r="K24" s="20"/>
      <c r="L24" s="20"/>
      <c r="M24" s="20"/>
      <c r="N24" s="20"/>
      <c r="O24" s="20"/>
      <c r="P24" s="20"/>
      <c r="Q24" s="20"/>
      <c r="R24" s="20"/>
      <c r="S24" s="20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4"/>
  <dimension ref="A1:X17"/>
  <sheetViews>
    <sheetView showGridLines="0" zoomScale="120" zoomScaleNormal="120" workbookViewId="0"/>
  </sheetViews>
  <sheetFormatPr defaultRowHeight="14.4" x14ac:dyDescent="0.3"/>
  <cols>
    <col min="8" max="8" width="11.6640625" customWidth="1"/>
    <col min="9" max="9" width="7.33203125" customWidth="1"/>
    <col min="10" max="11" width="5.6640625" bestFit="1" customWidth="1"/>
    <col min="12" max="12" width="6.109375" bestFit="1" customWidth="1"/>
    <col min="13" max="13" width="5.6640625" bestFit="1" customWidth="1"/>
    <col min="14" max="14" width="6.5546875" bestFit="1" customWidth="1"/>
    <col min="15" max="15" width="7" bestFit="1" customWidth="1"/>
    <col min="16" max="16" width="6.5546875" bestFit="1" customWidth="1"/>
    <col min="17" max="19" width="5.6640625" bestFit="1" customWidth="1"/>
    <col min="20" max="20" width="6.109375" bestFit="1" customWidth="1"/>
    <col min="21" max="21" width="5.6640625" customWidth="1"/>
    <col min="22" max="23" width="5.33203125" bestFit="1" customWidth="1"/>
    <col min="24" max="24" width="6" bestFit="1" customWidth="1"/>
  </cols>
  <sheetData>
    <row r="1" spans="1:24" x14ac:dyDescent="0.3">
      <c r="A1" s="3" t="s">
        <v>66</v>
      </c>
      <c r="B1" s="35" t="s">
        <v>155</v>
      </c>
      <c r="F1" s="497" t="s">
        <v>68</v>
      </c>
      <c r="G1" s="498"/>
      <c r="H1" s="498"/>
      <c r="I1" s="498"/>
    </row>
    <row r="2" spans="1:24" x14ac:dyDescent="0.3">
      <c r="A2" s="3" t="s">
        <v>69</v>
      </c>
      <c r="B2" s="41" t="s">
        <v>156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x14ac:dyDescent="0.3">
      <c r="A3" s="3" t="s">
        <v>70</v>
      </c>
      <c r="B3" s="36" t="s">
        <v>71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x14ac:dyDescent="0.3">
      <c r="A4" s="3" t="s">
        <v>72</v>
      </c>
      <c r="B4" s="36" t="s">
        <v>73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4" x14ac:dyDescent="0.3">
      <c r="A5" s="4" t="s">
        <v>74</v>
      </c>
      <c r="B5" s="36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x14ac:dyDescent="0.3">
      <c r="A6" s="4" t="s">
        <v>75</v>
      </c>
      <c r="B6" s="481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4" x14ac:dyDescent="0.3">
      <c r="H7" s="8"/>
      <c r="I7" s="8"/>
      <c r="J7" s="468" t="s">
        <v>94</v>
      </c>
      <c r="K7" s="394"/>
      <c r="L7" s="394"/>
      <c r="M7" s="468" t="s">
        <v>98</v>
      </c>
      <c r="N7" s="468"/>
      <c r="O7" s="394" t="s">
        <v>159</v>
      </c>
      <c r="P7" s="394"/>
      <c r="Q7" s="468" t="s">
        <v>202</v>
      </c>
      <c r="R7" s="468"/>
      <c r="S7" s="394" t="s">
        <v>209</v>
      </c>
      <c r="T7" s="394"/>
      <c r="U7" s="468" t="s">
        <v>202</v>
      </c>
      <c r="V7" s="468"/>
      <c r="W7" s="394"/>
      <c r="X7" s="394"/>
    </row>
    <row r="8" spans="1:24" x14ac:dyDescent="0.3">
      <c r="H8" s="8"/>
      <c r="I8" s="8"/>
      <c r="J8" s="468" t="s">
        <v>95</v>
      </c>
      <c r="K8" s="394"/>
      <c r="L8" s="394"/>
      <c r="M8" s="394" t="s">
        <v>97</v>
      </c>
      <c r="N8" s="468"/>
      <c r="O8" s="394" t="s">
        <v>160</v>
      </c>
      <c r="P8" s="394"/>
      <c r="Q8" s="394" t="s">
        <v>203</v>
      </c>
      <c r="R8" s="468"/>
      <c r="S8" s="394" t="s">
        <v>210</v>
      </c>
      <c r="T8" s="394"/>
      <c r="U8" s="394" t="s">
        <v>203</v>
      </c>
      <c r="V8" s="468"/>
      <c r="W8" s="394"/>
      <c r="X8" s="394"/>
    </row>
    <row r="9" spans="1:24" x14ac:dyDescent="0.3">
      <c r="H9" s="8" t="s">
        <v>157</v>
      </c>
      <c r="I9" s="8" t="s">
        <v>158</v>
      </c>
      <c r="J9" s="66">
        <v>25.22</v>
      </c>
      <c r="K9" s="66">
        <v>41.877157580000542</v>
      </c>
      <c r="L9" s="66">
        <v>67.3935167599995</v>
      </c>
      <c r="M9" s="66">
        <v>10.158803899999791</v>
      </c>
      <c r="N9" s="66">
        <v>-56.862857990000016</v>
      </c>
      <c r="O9" s="66">
        <v>-123.88979513999988</v>
      </c>
      <c r="P9" s="66">
        <v>8.6588196000001449</v>
      </c>
      <c r="Q9" s="66">
        <v>26.705197329999876</v>
      </c>
      <c r="R9" s="66">
        <v>14.209453300000007</v>
      </c>
      <c r="S9" s="66">
        <v>52.984835520000104</v>
      </c>
      <c r="T9" s="66">
        <v>83.985023739999491</v>
      </c>
      <c r="U9" s="66">
        <v>24.599618730000383</v>
      </c>
      <c r="V9" s="66"/>
      <c r="W9" s="66"/>
      <c r="X9" s="66"/>
    </row>
    <row r="10" spans="1:24" x14ac:dyDescent="0.3">
      <c r="H10" s="8" t="s">
        <v>30</v>
      </c>
      <c r="I10" s="8" t="s">
        <v>54</v>
      </c>
      <c r="J10" s="42">
        <v>2.58E-2</v>
      </c>
      <c r="K10" s="71">
        <v>3.3705503777355837E-2</v>
      </c>
      <c r="L10" s="71">
        <v>4.4350652444013275E-2</v>
      </c>
      <c r="M10" s="71">
        <v>3.5327515259359753E-2</v>
      </c>
      <c r="N10" s="71">
        <v>-5.2728833772062063E-2</v>
      </c>
      <c r="O10" s="71">
        <v>-8.32094375394727E-2</v>
      </c>
      <c r="P10" s="71">
        <v>-5.2513941838929698E-2</v>
      </c>
      <c r="Q10" s="71">
        <v>-3.3476558385787496E-2</v>
      </c>
      <c r="R10" s="71">
        <v>1.3570769867424504E-2</v>
      </c>
      <c r="S10" s="71">
        <v>3.1253152831896433E-2</v>
      </c>
      <c r="T10" s="71">
        <v>4.5903338330356688E-2</v>
      </c>
      <c r="U10" s="71">
        <v>4.0415190841947023E-2</v>
      </c>
      <c r="V10" s="71"/>
      <c r="W10" s="71"/>
      <c r="X10" s="71"/>
    </row>
    <row r="11" spans="1:24" x14ac:dyDescent="0.3">
      <c r="H11" s="8" t="s">
        <v>31</v>
      </c>
      <c r="I11" s="8" t="s">
        <v>53</v>
      </c>
      <c r="J11" s="42">
        <v>5.9799999999999999E-2</v>
      </c>
      <c r="K11" s="71">
        <v>7.9063323956222106E-2</v>
      </c>
      <c r="L11" s="71">
        <v>0.10471475801962014</v>
      </c>
      <c r="M11" s="71">
        <v>8.4558350245104205E-2</v>
      </c>
      <c r="N11" s="71">
        <v>-0.14260973474585639</v>
      </c>
      <c r="O11" s="71">
        <v>-0.23460096961308483</v>
      </c>
      <c r="P11" s="71">
        <v>-0.15310226677990882</v>
      </c>
      <c r="Q11" s="71">
        <v>-9.8975625902178371E-2</v>
      </c>
      <c r="R11" s="71">
        <v>4.1320717560418253E-2</v>
      </c>
      <c r="S11" s="71">
        <v>9.615726190181334E-2</v>
      </c>
      <c r="T11" s="71">
        <v>0.14206009847715631</v>
      </c>
      <c r="U11" s="71">
        <v>0.12495088945894615</v>
      </c>
      <c r="V11" s="71"/>
      <c r="W11" s="71"/>
      <c r="X11" s="71"/>
    </row>
    <row r="12" spans="1:24" x14ac:dyDescent="0.3">
      <c r="H12" s="8"/>
      <c r="I12" s="8"/>
      <c r="J12" s="20"/>
      <c r="K12" s="20"/>
      <c r="L12" s="20"/>
      <c r="M12" s="20"/>
      <c r="N12" s="20"/>
      <c r="O12" s="20"/>
      <c r="P12" s="8"/>
      <c r="Q12" s="8"/>
      <c r="R12" s="8"/>
      <c r="S12" s="8"/>
      <c r="T12" s="8"/>
      <c r="U12" s="8"/>
      <c r="V12" s="71"/>
      <c r="W12" s="71"/>
      <c r="X12" s="71"/>
    </row>
    <row r="13" spans="1:24" x14ac:dyDescent="0.3">
      <c r="H13" s="8"/>
      <c r="I13" s="8"/>
      <c r="J13" s="42"/>
      <c r="K13" s="42"/>
      <c r="L13" s="42"/>
      <c r="M13" s="42"/>
      <c r="N13" s="42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 x14ac:dyDescent="0.3">
      <c r="H14" s="8"/>
      <c r="I14" s="8"/>
      <c r="J14" s="42"/>
      <c r="K14" s="42"/>
      <c r="L14" s="42"/>
      <c r="M14" s="42"/>
      <c r="N14" s="42"/>
      <c r="O14" s="71"/>
      <c r="P14" s="71"/>
      <c r="Q14" s="71"/>
      <c r="R14" s="71"/>
      <c r="S14" s="71"/>
      <c r="T14" s="71"/>
      <c r="U14" s="71"/>
      <c r="V14" s="71"/>
      <c r="W14" s="71"/>
      <c r="X14" s="71"/>
    </row>
    <row r="15" spans="1:24" x14ac:dyDescent="0.3">
      <c r="H15" s="8"/>
      <c r="I15" s="8"/>
      <c r="J15" s="8"/>
      <c r="K15" s="8"/>
      <c r="L15" s="8"/>
      <c r="M15" s="8"/>
      <c r="N15" s="8"/>
      <c r="O15" s="42"/>
      <c r="P15" s="42"/>
      <c r="Q15" s="71"/>
      <c r="R15" s="71"/>
      <c r="S15" s="71"/>
      <c r="T15" s="71"/>
      <c r="U15" s="71"/>
      <c r="V15" s="71"/>
      <c r="W15" s="71"/>
    </row>
    <row r="16" spans="1:24" x14ac:dyDescent="0.3">
      <c r="H16" s="8"/>
      <c r="I16" s="8"/>
      <c r="J16" s="8"/>
      <c r="K16" s="8"/>
      <c r="L16" s="8"/>
      <c r="M16" s="8"/>
      <c r="N16" s="8"/>
      <c r="O16" s="8"/>
      <c r="P16" s="8"/>
      <c r="Q16" s="71"/>
      <c r="R16" s="71"/>
      <c r="S16" s="71"/>
      <c r="T16" s="71"/>
      <c r="U16" s="71"/>
      <c r="V16" s="71"/>
      <c r="W16" s="71"/>
    </row>
    <row r="17" spans="8:20" x14ac:dyDescent="0.3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</sheetData>
  <mergeCells count="1">
    <mergeCell ref="F1:I1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5"/>
  <dimension ref="A3:B31"/>
  <sheetViews>
    <sheetView topLeftCell="A4" workbookViewId="0">
      <selection activeCell="B14" sqref="B14"/>
    </sheetView>
  </sheetViews>
  <sheetFormatPr defaultRowHeight="14.4" x14ac:dyDescent="0.3"/>
  <cols>
    <col min="1" max="1" width="15.109375" customWidth="1"/>
  </cols>
  <sheetData>
    <row r="3" spans="1:2" x14ac:dyDescent="0.3">
      <c r="A3" s="386" t="s">
        <v>481</v>
      </c>
      <c r="B3" s="386" t="s">
        <v>482</v>
      </c>
    </row>
    <row r="4" spans="1:2" x14ac:dyDescent="0.3">
      <c r="A4" s="386" t="s">
        <v>461</v>
      </c>
      <c r="B4" s="386" t="s">
        <v>483</v>
      </c>
    </row>
    <row r="5" spans="1:2" x14ac:dyDescent="0.3">
      <c r="A5" s="386" t="s">
        <v>484</v>
      </c>
      <c r="B5" s="386" t="s">
        <v>33</v>
      </c>
    </row>
    <row r="6" spans="1:2" x14ac:dyDescent="0.3">
      <c r="A6" s="386" t="s">
        <v>372</v>
      </c>
      <c r="B6" s="386" t="s">
        <v>485</v>
      </c>
    </row>
    <row r="7" spans="1:2" x14ac:dyDescent="0.3">
      <c r="A7" s="386" t="s">
        <v>486</v>
      </c>
      <c r="B7" s="386" t="s">
        <v>487</v>
      </c>
    </row>
    <row r="8" spans="1:2" x14ac:dyDescent="0.3">
      <c r="A8" s="386" t="s">
        <v>488</v>
      </c>
      <c r="B8" s="386" t="s">
        <v>489</v>
      </c>
    </row>
    <row r="9" spans="1:2" x14ac:dyDescent="0.3">
      <c r="A9" s="386" t="s">
        <v>490</v>
      </c>
      <c r="B9" s="386" t="s">
        <v>117</v>
      </c>
    </row>
    <row r="10" spans="1:2" x14ac:dyDescent="0.3">
      <c r="A10" s="386" t="s">
        <v>491</v>
      </c>
      <c r="B10" s="386" t="s">
        <v>492</v>
      </c>
    </row>
    <row r="11" spans="1:2" x14ac:dyDescent="0.3">
      <c r="A11" s="386" t="s">
        <v>460</v>
      </c>
      <c r="B11" s="386" t="s">
        <v>493</v>
      </c>
    </row>
    <row r="12" spans="1:2" x14ac:dyDescent="0.3">
      <c r="A12" s="386" t="s">
        <v>494</v>
      </c>
      <c r="B12" s="386" t="s">
        <v>495</v>
      </c>
    </row>
    <row r="13" spans="1:2" x14ac:dyDescent="0.3">
      <c r="A13" s="386" t="s">
        <v>73</v>
      </c>
      <c r="B13" s="386" t="s">
        <v>496</v>
      </c>
    </row>
    <row r="14" spans="1:2" x14ac:dyDescent="0.3">
      <c r="A14" s="386" t="s">
        <v>497</v>
      </c>
      <c r="B14" s="386" t="s">
        <v>498</v>
      </c>
    </row>
    <row r="15" spans="1:2" x14ac:dyDescent="0.3">
      <c r="A15" s="386" t="s">
        <v>499</v>
      </c>
      <c r="B15" s="386" t="s">
        <v>500</v>
      </c>
    </row>
    <row r="16" spans="1:2" x14ac:dyDescent="0.3">
      <c r="A16" s="386" t="s">
        <v>501</v>
      </c>
      <c r="B16" s="386" t="s">
        <v>502</v>
      </c>
    </row>
    <row r="17" spans="1:2" x14ac:dyDescent="0.3">
      <c r="A17" s="386" t="s">
        <v>503</v>
      </c>
      <c r="B17" s="386" t="s">
        <v>504</v>
      </c>
    </row>
    <row r="18" spans="1:2" x14ac:dyDescent="0.3">
      <c r="A18" s="386" t="s">
        <v>505</v>
      </c>
      <c r="B18" s="386" t="s">
        <v>506</v>
      </c>
    </row>
    <row r="19" spans="1:2" x14ac:dyDescent="0.3">
      <c r="A19" s="386" t="s">
        <v>507</v>
      </c>
      <c r="B19" s="386" t="s">
        <v>508</v>
      </c>
    </row>
    <row r="20" spans="1:2" x14ac:dyDescent="0.3">
      <c r="A20" s="386" t="s">
        <v>509</v>
      </c>
      <c r="B20" s="386" t="s">
        <v>510</v>
      </c>
    </row>
    <row r="21" spans="1:2" x14ac:dyDescent="0.3">
      <c r="A21" s="386" t="s">
        <v>511</v>
      </c>
      <c r="B21" s="386" t="s">
        <v>512</v>
      </c>
    </row>
    <row r="22" spans="1:2" x14ac:dyDescent="0.3">
      <c r="A22" s="386"/>
      <c r="B22" s="386"/>
    </row>
    <row r="23" spans="1:2" x14ac:dyDescent="0.3">
      <c r="A23" s="386" t="s">
        <v>513</v>
      </c>
      <c r="B23" s="386" t="s">
        <v>514</v>
      </c>
    </row>
    <row r="24" spans="1:2" x14ac:dyDescent="0.3">
      <c r="A24" s="386" t="s">
        <v>515</v>
      </c>
      <c r="B24" s="386" t="s">
        <v>516</v>
      </c>
    </row>
    <row r="25" spans="1:2" x14ac:dyDescent="0.3">
      <c r="A25" s="386" t="s">
        <v>517</v>
      </c>
      <c r="B25" s="386" t="s">
        <v>518</v>
      </c>
    </row>
    <row r="26" spans="1:2" x14ac:dyDescent="0.3">
      <c r="A26" s="386" t="s">
        <v>519</v>
      </c>
      <c r="B26" s="386" t="s">
        <v>520</v>
      </c>
    </row>
    <row r="27" spans="1:2" x14ac:dyDescent="0.3">
      <c r="A27" s="386" t="s">
        <v>521</v>
      </c>
      <c r="B27" s="386" t="s">
        <v>522</v>
      </c>
    </row>
    <row r="28" spans="1:2" x14ac:dyDescent="0.3">
      <c r="A28" s="386" t="s">
        <v>523</v>
      </c>
      <c r="B28" s="386" t="s">
        <v>524</v>
      </c>
    </row>
    <row r="29" spans="1:2" x14ac:dyDescent="0.3">
      <c r="A29" s="386" t="s">
        <v>525</v>
      </c>
      <c r="B29" s="386" t="s">
        <v>526</v>
      </c>
    </row>
    <row r="30" spans="1:2" x14ac:dyDescent="0.3">
      <c r="A30" s="386" t="s">
        <v>527</v>
      </c>
      <c r="B30" s="386" t="s">
        <v>528</v>
      </c>
    </row>
    <row r="31" spans="1:2" x14ac:dyDescent="0.3">
      <c r="A31" s="386" t="s">
        <v>529</v>
      </c>
      <c r="B31" s="386" t="s">
        <v>530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S28"/>
  <sheetViews>
    <sheetView showGridLines="0" zoomScale="120" zoomScaleNormal="120" workbookViewId="0">
      <selection activeCell="I15" sqref="I15"/>
    </sheetView>
  </sheetViews>
  <sheetFormatPr defaultColWidth="8.6640625" defaultRowHeight="13.2" x14ac:dyDescent="0.25"/>
  <cols>
    <col min="1" max="7" width="8.6640625" style="188"/>
    <col min="8" max="8" width="17.88671875" style="188" customWidth="1"/>
    <col min="9" max="9" width="17.6640625" style="188" customWidth="1"/>
    <col min="10" max="11" width="7" style="188" customWidth="1"/>
    <col min="12" max="12" width="7.44140625" style="188" customWidth="1"/>
    <col min="13" max="16" width="7" style="188" customWidth="1"/>
    <col min="17" max="16384" width="8.6640625" style="188"/>
  </cols>
  <sheetData>
    <row r="1" spans="1:18" x14ac:dyDescent="0.25">
      <c r="A1" s="2" t="s">
        <v>66</v>
      </c>
      <c r="B1" s="10" t="s">
        <v>303</v>
      </c>
      <c r="C1" s="2"/>
      <c r="D1" s="2"/>
      <c r="E1" s="2"/>
      <c r="F1" s="2"/>
      <c r="G1" s="2"/>
      <c r="H1" s="186"/>
      <c r="I1" s="187"/>
      <c r="J1" s="490" t="s">
        <v>68</v>
      </c>
      <c r="K1" s="491"/>
      <c r="L1" s="491"/>
      <c r="M1" s="491"/>
    </row>
    <row r="2" spans="1:18" x14ac:dyDescent="0.25">
      <c r="A2" s="2" t="s">
        <v>69</v>
      </c>
      <c r="B2" s="10" t="s">
        <v>304</v>
      </c>
      <c r="C2" s="2"/>
      <c r="D2" s="2"/>
      <c r="E2" s="2"/>
      <c r="F2" s="2"/>
      <c r="G2" s="2"/>
    </row>
    <row r="3" spans="1:18" x14ac:dyDescent="0.25">
      <c r="A3" s="3" t="s">
        <v>70</v>
      </c>
      <c r="B3" s="3" t="s">
        <v>71</v>
      </c>
      <c r="C3" s="3"/>
      <c r="D3" s="3"/>
      <c r="E3" s="3"/>
      <c r="F3" s="3"/>
      <c r="G3" s="3"/>
    </row>
    <row r="4" spans="1:18" x14ac:dyDescent="0.25">
      <c r="A4" s="3" t="s">
        <v>72</v>
      </c>
      <c r="B4" s="3" t="s">
        <v>73</v>
      </c>
      <c r="C4" s="3"/>
      <c r="D4" s="3"/>
      <c r="E4" s="3"/>
      <c r="F4" s="3"/>
      <c r="G4" s="3"/>
    </row>
    <row r="5" spans="1:18" ht="14.4" x14ac:dyDescent="0.3">
      <c r="A5" s="4" t="s">
        <v>74</v>
      </c>
      <c r="B5" s="4"/>
      <c r="C5" s="4"/>
      <c r="D5" s="4"/>
      <c r="E5" s="4"/>
      <c r="F5" s="4"/>
      <c r="G5" s="4"/>
      <c r="H5" s="189"/>
    </row>
    <row r="6" spans="1:18" ht="14.4" x14ac:dyDescent="0.3">
      <c r="A6" s="4" t="s">
        <v>75</v>
      </c>
      <c r="B6" s="4"/>
      <c r="C6" s="4"/>
      <c r="D6" s="4"/>
      <c r="E6" s="4"/>
      <c r="F6" s="4"/>
      <c r="G6" s="4"/>
      <c r="H6" s="189"/>
    </row>
    <row r="13" spans="1:18" x14ac:dyDescent="0.25">
      <c r="H13" s="190"/>
      <c r="I13" s="190"/>
      <c r="J13" s="191" t="s">
        <v>237</v>
      </c>
      <c r="K13" s="191" t="s">
        <v>238</v>
      </c>
      <c r="L13" s="191" t="s">
        <v>239</v>
      </c>
      <c r="M13" s="191" t="s">
        <v>240</v>
      </c>
      <c r="N13" s="191" t="s">
        <v>241</v>
      </c>
      <c r="O13" s="191" t="s">
        <v>242</v>
      </c>
      <c r="P13" s="191" t="s">
        <v>543</v>
      </c>
      <c r="Q13" s="191"/>
    </row>
    <row r="14" spans="1:18" x14ac:dyDescent="0.25">
      <c r="H14" s="190" t="s">
        <v>305</v>
      </c>
      <c r="I14" s="190" t="s">
        <v>306</v>
      </c>
      <c r="J14" s="20">
        <v>15.9</v>
      </c>
      <c r="K14" s="20">
        <v>17.5</v>
      </c>
      <c r="L14" s="20">
        <v>20.61</v>
      </c>
      <c r="M14" s="20">
        <v>21.37</v>
      </c>
      <c r="N14" s="20">
        <v>22.16</v>
      </c>
      <c r="O14" s="20">
        <v>23.13</v>
      </c>
      <c r="P14" s="20">
        <v>24.12</v>
      </c>
      <c r="Q14" s="25"/>
      <c r="R14" s="192"/>
    </row>
    <row r="15" spans="1:18" x14ac:dyDescent="0.25">
      <c r="H15" s="190" t="s">
        <v>307</v>
      </c>
      <c r="I15" s="190" t="s">
        <v>308</v>
      </c>
      <c r="J15" s="20">
        <v>49</v>
      </c>
      <c r="K15" s="20">
        <v>46.7</v>
      </c>
      <c r="L15" s="20">
        <v>49.69</v>
      </c>
      <c r="M15" s="20">
        <v>49.11</v>
      </c>
      <c r="N15" s="20">
        <v>48.62</v>
      </c>
      <c r="O15" s="20">
        <v>50.27</v>
      </c>
      <c r="P15" s="20">
        <v>50.22</v>
      </c>
      <c r="Q15" s="25"/>
      <c r="R15" s="192"/>
    </row>
    <row r="16" spans="1:18" x14ac:dyDescent="0.25">
      <c r="H16" s="190" t="s">
        <v>309</v>
      </c>
      <c r="I16" s="190" t="s">
        <v>310</v>
      </c>
      <c r="J16" s="17">
        <v>210</v>
      </c>
      <c r="K16" s="17">
        <v>155</v>
      </c>
      <c r="L16" s="17">
        <v>128</v>
      </c>
      <c r="M16" s="17">
        <v>122</v>
      </c>
      <c r="N16" s="17">
        <v>115</v>
      </c>
      <c r="O16" s="17">
        <v>111</v>
      </c>
      <c r="P16" s="193">
        <v>101</v>
      </c>
      <c r="Q16" s="193"/>
    </row>
    <row r="17" spans="10:19" x14ac:dyDescent="0.25">
      <c r="J17" s="194"/>
      <c r="K17" s="194"/>
      <c r="L17" s="195"/>
      <c r="M17" s="195"/>
      <c r="N17" s="195"/>
      <c r="O17" s="194"/>
      <c r="P17" s="391"/>
    </row>
    <row r="18" spans="10:19" x14ac:dyDescent="0.25">
      <c r="J18" s="196"/>
      <c r="K18" s="196"/>
      <c r="L18" s="196"/>
      <c r="M18" s="196"/>
      <c r="N18" s="197"/>
      <c r="O18" s="197"/>
      <c r="P18" s="197"/>
      <c r="Q18" s="192"/>
    </row>
    <row r="19" spans="10:19" x14ac:dyDescent="0.25">
      <c r="J19" s="198"/>
      <c r="K19" s="192"/>
      <c r="L19" s="199"/>
      <c r="M19" s="199"/>
      <c r="N19" s="197"/>
      <c r="O19" s="200"/>
      <c r="P19" s="200"/>
      <c r="Q19" s="201"/>
      <c r="R19" s="192"/>
      <c r="S19" s="202"/>
    </row>
    <row r="20" spans="10:19" x14ac:dyDescent="0.25">
      <c r="K20" s="192"/>
      <c r="L20" s="192"/>
      <c r="M20" s="192"/>
      <c r="N20" s="192"/>
      <c r="O20" s="192"/>
      <c r="P20" s="199"/>
      <c r="Q20" s="192"/>
    </row>
    <row r="21" spans="10:19" x14ac:dyDescent="0.25">
      <c r="M21" s="199"/>
      <c r="N21" s="199"/>
      <c r="P21" s="192"/>
      <c r="Q21" s="192"/>
    </row>
    <row r="22" spans="10:19" x14ac:dyDescent="0.25">
      <c r="M22" s="203"/>
      <c r="N22" s="203"/>
      <c r="O22" s="203"/>
      <c r="P22" s="203"/>
      <c r="Q22" s="201"/>
    </row>
    <row r="23" spans="10:19" x14ac:dyDescent="0.25">
      <c r="M23" s="194"/>
      <c r="N23" s="194"/>
      <c r="O23" s="194"/>
      <c r="Q23" s="194"/>
    </row>
    <row r="24" spans="10:19" x14ac:dyDescent="0.25">
      <c r="M24" s="204"/>
      <c r="N24" s="204"/>
      <c r="O24" s="204"/>
      <c r="P24" s="204"/>
    </row>
    <row r="27" spans="10:19" x14ac:dyDescent="0.25">
      <c r="M27" s="204"/>
      <c r="N27" s="204"/>
      <c r="O27" s="204"/>
      <c r="P27" s="204"/>
      <c r="Q27" s="204"/>
    </row>
    <row r="28" spans="10:19" x14ac:dyDescent="0.25">
      <c r="Q28" s="204"/>
    </row>
  </sheetData>
  <mergeCells count="1">
    <mergeCell ref="J1:M1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7"/>
  <dimension ref="A1:AN26"/>
  <sheetViews>
    <sheetView showGridLines="0" zoomScale="120" zoomScaleNormal="120" workbookViewId="0"/>
  </sheetViews>
  <sheetFormatPr defaultColWidth="8.6640625" defaultRowHeight="14.4" x14ac:dyDescent="0.3"/>
  <cols>
    <col min="1" max="1" width="7.6640625" style="205" customWidth="1"/>
    <col min="2" max="2" width="11" style="205" customWidth="1"/>
    <col min="3" max="4" width="11.109375" style="205" customWidth="1"/>
    <col min="5" max="5" width="5.33203125" style="205" customWidth="1"/>
    <col min="6" max="6" width="13.44140625" style="205" customWidth="1"/>
    <col min="7" max="7" width="19.6640625" style="205" customWidth="1"/>
    <col min="8" max="8" width="16" style="205" customWidth="1"/>
    <col min="9" max="16" width="9.109375" style="205" customWidth="1"/>
    <col min="17" max="17" width="10" style="205" customWidth="1"/>
    <col min="18" max="21" width="8.6640625" style="205" customWidth="1"/>
    <col min="22" max="22" width="11.33203125" style="205" customWidth="1"/>
    <col min="23" max="23" width="11.44140625" style="205" customWidth="1"/>
    <col min="24" max="24" width="8.6640625" style="205"/>
    <col min="27" max="33" width="8.6640625" style="205"/>
    <col min="34" max="35" width="10.109375" style="205" customWidth="1"/>
    <col min="36" max="38" width="8.6640625" style="205"/>
    <col min="41" max="16384" width="8.6640625" style="205"/>
  </cols>
  <sheetData>
    <row r="1" spans="1:40" x14ac:dyDescent="0.3">
      <c r="A1" s="2" t="s">
        <v>66</v>
      </c>
      <c r="B1" s="54" t="s">
        <v>311</v>
      </c>
      <c r="C1" s="2"/>
      <c r="D1" s="2"/>
      <c r="E1" s="2"/>
      <c r="F1" s="2"/>
      <c r="H1" s="206" t="s">
        <v>68</v>
      </c>
    </row>
    <row r="2" spans="1:40" x14ac:dyDescent="0.3">
      <c r="A2" s="2" t="s">
        <v>69</v>
      </c>
      <c r="B2" s="54" t="s">
        <v>312</v>
      </c>
      <c r="C2" s="2"/>
      <c r="D2" s="2"/>
      <c r="E2" s="2"/>
      <c r="F2" s="2"/>
      <c r="G2" s="188"/>
      <c r="H2" s="188"/>
    </row>
    <row r="3" spans="1:40" x14ac:dyDescent="0.3">
      <c r="A3" s="3" t="s">
        <v>70</v>
      </c>
      <c r="B3" s="3" t="s">
        <v>71</v>
      </c>
      <c r="C3" s="3"/>
      <c r="D3" s="3"/>
      <c r="E3" s="3"/>
      <c r="F3" s="3"/>
      <c r="G3" s="188"/>
      <c r="H3" s="188"/>
    </row>
    <row r="4" spans="1:40" x14ac:dyDescent="0.3">
      <c r="A4" s="3" t="s">
        <v>72</v>
      </c>
      <c r="B4" s="3" t="s">
        <v>73</v>
      </c>
      <c r="C4" s="3"/>
      <c r="D4" s="3"/>
      <c r="E4" s="3"/>
      <c r="F4" s="3"/>
      <c r="G4" s="188"/>
      <c r="H4" s="188"/>
    </row>
    <row r="5" spans="1:40" x14ac:dyDescent="0.3">
      <c r="A5" s="4" t="s">
        <v>74</v>
      </c>
      <c r="B5" s="4"/>
      <c r="C5" s="4"/>
      <c r="D5" s="4"/>
      <c r="E5" s="4"/>
      <c r="F5" s="4"/>
      <c r="G5" s="189"/>
      <c r="H5" s="188"/>
    </row>
    <row r="6" spans="1:40" x14ac:dyDescent="0.3">
      <c r="A6" s="4" t="s">
        <v>75</v>
      </c>
      <c r="B6" s="147" t="s">
        <v>313</v>
      </c>
      <c r="C6" s="4"/>
      <c r="D6" s="4"/>
      <c r="E6" s="4"/>
      <c r="F6" s="4"/>
      <c r="G6" s="189"/>
      <c r="H6" s="188"/>
    </row>
    <row r="8" spans="1:40" x14ac:dyDescent="0.3">
      <c r="G8" s="16"/>
      <c r="H8" s="16"/>
      <c r="I8" s="30"/>
      <c r="J8" s="43">
        <v>44196</v>
      </c>
      <c r="K8" s="43">
        <v>44561</v>
      </c>
      <c r="L8" s="43">
        <v>44926</v>
      </c>
      <c r="M8" s="43">
        <v>45016</v>
      </c>
      <c r="N8" s="43">
        <v>45107</v>
      </c>
      <c r="O8" s="43">
        <v>45199</v>
      </c>
      <c r="P8" s="43">
        <v>45291</v>
      </c>
      <c r="Q8" s="43">
        <v>44196</v>
      </c>
      <c r="R8" s="43">
        <v>44561</v>
      </c>
      <c r="S8" s="43">
        <v>44926</v>
      </c>
      <c r="T8" s="43">
        <v>45016</v>
      </c>
      <c r="U8" s="43">
        <v>45107</v>
      </c>
      <c r="V8" s="43">
        <v>45199</v>
      </c>
      <c r="W8" s="43">
        <v>45291</v>
      </c>
      <c r="Y8" s="205"/>
      <c r="Z8" s="207"/>
      <c r="AA8" s="207"/>
      <c r="AD8"/>
      <c r="AE8"/>
      <c r="AM8" s="205"/>
      <c r="AN8" s="205"/>
    </row>
    <row r="9" spans="1:40" x14ac:dyDescent="0.3">
      <c r="G9" s="16" t="s">
        <v>314</v>
      </c>
      <c r="H9" s="16" t="s">
        <v>125</v>
      </c>
      <c r="I9" s="208"/>
      <c r="J9" s="18">
        <v>2.2599999999999998</v>
      </c>
      <c r="K9" s="18">
        <v>1.96</v>
      </c>
      <c r="L9" s="18">
        <v>1.84</v>
      </c>
      <c r="M9" s="18">
        <v>1.57</v>
      </c>
      <c r="N9" s="18">
        <v>1.56</v>
      </c>
      <c r="O9" s="18">
        <v>2.1</v>
      </c>
      <c r="P9" s="18">
        <v>2.0654072000000099</v>
      </c>
      <c r="Q9" s="64">
        <f>J9/SUM(J$9:J$16)</f>
        <v>4.5082784759624975E-2</v>
      </c>
      <c r="R9" s="64">
        <f t="shared" ref="R9:W16" si="0">K9/SUM(K$9:K$16)</f>
        <v>3.6862892608613876E-2</v>
      </c>
      <c r="S9" s="64">
        <f t="shared" si="0"/>
        <v>2.9996739484838605E-2</v>
      </c>
      <c r="T9" s="64">
        <f t="shared" si="0"/>
        <v>2.5570032573289901E-2</v>
      </c>
      <c r="U9" s="64">
        <f t="shared" si="0"/>
        <v>2.5469387755102043E-2</v>
      </c>
      <c r="V9" s="64">
        <f t="shared" si="0"/>
        <v>3.2372437182056422E-2</v>
      </c>
      <c r="W9" s="393">
        <f t="shared" si="0"/>
        <v>3.1066317129551518E-2</v>
      </c>
      <c r="X9" s="64"/>
      <c r="Y9" s="205"/>
      <c r="Z9" s="31"/>
      <c r="AA9" s="31"/>
      <c r="AD9"/>
      <c r="AE9"/>
      <c r="AM9" s="205"/>
      <c r="AN9" s="205"/>
    </row>
    <row r="10" spans="1:40" x14ac:dyDescent="0.3">
      <c r="G10" s="16" t="s">
        <v>315</v>
      </c>
      <c r="H10" s="16" t="s">
        <v>316</v>
      </c>
      <c r="I10" s="208"/>
      <c r="J10" s="18">
        <v>4.82</v>
      </c>
      <c r="K10" s="18">
        <v>4.57</v>
      </c>
      <c r="L10" s="18">
        <v>4.29</v>
      </c>
      <c r="M10" s="18">
        <v>4.1900000000000004</v>
      </c>
      <c r="N10" s="18">
        <v>2.93</v>
      </c>
      <c r="O10" s="18">
        <v>2.95</v>
      </c>
      <c r="P10" s="18">
        <v>3.1647266000000003</v>
      </c>
      <c r="Q10" s="64">
        <f t="shared" ref="Q10:Q16" si="1">J10/SUM(J$9:J$16)</f>
        <v>9.6150009974067432E-2</v>
      </c>
      <c r="R10" s="64">
        <f t="shared" si="0"/>
        <v>8.595072409253339E-2</v>
      </c>
      <c r="S10" s="64">
        <f t="shared" si="0"/>
        <v>6.9938050211933486E-2</v>
      </c>
      <c r="T10" s="64">
        <f t="shared" si="0"/>
        <v>6.8241042345276878E-2</v>
      </c>
      <c r="U10" s="64">
        <f t="shared" si="0"/>
        <v>4.7836734693877551E-2</v>
      </c>
      <c r="V10" s="64">
        <f t="shared" si="0"/>
        <v>4.5475566517650688E-2</v>
      </c>
      <c r="W10" s="393">
        <f t="shared" si="0"/>
        <v>4.7601460953523779E-2</v>
      </c>
      <c r="X10" s="64"/>
      <c r="Y10" s="205"/>
      <c r="Z10" s="31"/>
      <c r="AA10" s="31"/>
      <c r="AD10"/>
      <c r="AE10"/>
      <c r="AM10" s="205"/>
      <c r="AN10" s="205"/>
    </row>
    <row r="11" spans="1:40" x14ac:dyDescent="0.3">
      <c r="G11" s="16" t="s">
        <v>9</v>
      </c>
      <c r="H11" s="16" t="s">
        <v>38</v>
      </c>
      <c r="I11" s="208"/>
      <c r="J11" s="18">
        <v>3.53</v>
      </c>
      <c r="K11" s="18">
        <v>3.7</v>
      </c>
      <c r="L11" s="18">
        <v>4.08</v>
      </c>
      <c r="M11" s="18">
        <v>3.72</v>
      </c>
      <c r="N11" s="18">
        <v>4.0199999999999996</v>
      </c>
      <c r="O11" s="18">
        <v>4.5599999999999996</v>
      </c>
      <c r="P11" s="18">
        <v>4.5164755999999997</v>
      </c>
      <c r="Q11" s="64">
        <f t="shared" si="1"/>
        <v>7.0416916018352288E-2</v>
      </c>
      <c r="R11" s="64">
        <f t="shared" si="0"/>
        <v>6.9588113597893547E-2</v>
      </c>
      <c r="S11" s="64">
        <f t="shared" si="0"/>
        <v>6.6514509292468202E-2</v>
      </c>
      <c r="T11" s="64">
        <f t="shared" si="0"/>
        <v>6.0586319218241043E-2</v>
      </c>
      <c r="U11" s="64">
        <f t="shared" si="0"/>
        <v>6.5632653061224483E-2</v>
      </c>
      <c r="V11" s="64">
        <f t="shared" si="0"/>
        <v>7.0294435023893931E-2</v>
      </c>
      <c r="W11" s="393">
        <f t="shared" si="0"/>
        <v>6.793346285298163E-2</v>
      </c>
      <c r="X11" s="64"/>
      <c r="Y11" s="205"/>
      <c r="Z11" s="31"/>
      <c r="AA11" s="31"/>
      <c r="AD11"/>
      <c r="AE11"/>
      <c r="AM11" s="205"/>
      <c r="AN11" s="205"/>
    </row>
    <row r="12" spans="1:40" x14ac:dyDescent="0.3">
      <c r="G12" s="16" t="s">
        <v>317</v>
      </c>
      <c r="H12" s="16" t="s">
        <v>318</v>
      </c>
      <c r="I12" s="208"/>
      <c r="J12" s="18">
        <v>2.5</v>
      </c>
      <c r="K12" s="18">
        <v>2.83</v>
      </c>
      <c r="L12" s="18">
        <v>5.69</v>
      </c>
      <c r="M12" s="18">
        <v>4.45</v>
      </c>
      <c r="N12" s="18">
        <v>4.4800000000000004</v>
      </c>
      <c r="O12" s="18">
        <v>4.22</v>
      </c>
      <c r="P12" s="18">
        <v>4.6933679000000001</v>
      </c>
      <c r="Q12" s="64">
        <f t="shared" si="1"/>
        <v>4.9870337123478957E-2</v>
      </c>
      <c r="R12" s="64">
        <f t="shared" si="0"/>
        <v>5.3225503103253712E-2</v>
      </c>
      <c r="S12" s="64">
        <f t="shared" si="0"/>
        <v>9.2761656341701984E-2</v>
      </c>
      <c r="T12" s="64">
        <f t="shared" si="0"/>
        <v>7.247557003257328E-2</v>
      </c>
      <c r="U12" s="64">
        <f t="shared" si="0"/>
        <v>7.3142857142857148E-2</v>
      </c>
      <c r="V12" s="64">
        <f t="shared" si="0"/>
        <v>6.505318328965623E-2</v>
      </c>
      <c r="W12" s="393">
        <f t="shared" si="0"/>
        <v>7.0594145109524428E-2</v>
      </c>
      <c r="X12" s="64"/>
      <c r="Y12" s="205"/>
      <c r="Z12" s="31"/>
      <c r="AA12" s="31"/>
      <c r="AD12"/>
      <c r="AE12"/>
      <c r="AM12" s="205"/>
      <c r="AN12" s="205"/>
    </row>
    <row r="13" spans="1:40" x14ac:dyDescent="0.3">
      <c r="G13" s="16" t="s">
        <v>319</v>
      </c>
      <c r="H13" s="16" t="s">
        <v>320</v>
      </c>
      <c r="I13" s="209"/>
      <c r="J13" s="18">
        <v>6.94</v>
      </c>
      <c r="K13" s="18">
        <v>5.38</v>
      </c>
      <c r="L13" s="18">
        <v>5.96</v>
      </c>
      <c r="M13" s="18">
        <v>6.28</v>
      </c>
      <c r="N13" s="18">
        <v>6</v>
      </c>
      <c r="O13" s="18">
        <v>6.06</v>
      </c>
      <c r="P13" s="18">
        <v>6.0095119000000006</v>
      </c>
      <c r="Q13" s="64">
        <f t="shared" si="1"/>
        <v>0.13844005585477759</v>
      </c>
      <c r="R13" s="64">
        <f t="shared" si="0"/>
        <v>0.10118487869099116</v>
      </c>
      <c r="S13" s="64">
        <f t="shared" si="0"/>
        <v>9.7163351809585907E-2</v>
      </c>
      <c r="T13" s="64">
        <f t="shared" si="0"/>
        <v>0.1022801302931596</v>
      </c>
      <c r="U13" s="64">
        <f t="shared" si="0"/>
        <v>9.7959183673469383E-2</v>
      </c>
      <c r="V13" s="64">
        <f t="shared" si="0"/>
        <v>9.3417604439648513E-2</v>
      </c>
      <c r="W13" s="393">
        <f t="shared" si="0"/>
        <v>9.0390603111683177E-2</v>
      </c>
      <c r="X13" s="64"/>
      <c r="Y13" s="205"/>
      <c r="Z13" s="31"/>
      <c r="AA13" s="31"/>
      <c r="AD13"/>
      <c r="AE13"/>
      <c r="AM13" s="205"/>
      <c r="AN13" s="205"/>
    </row>
    <row r="14" spans="1:40" x14ac:dyDescent="0.3">
      <c r="G14" s="16" t="s">
        <v>321</v>
      </c>
      <c r="H14" s="16" t="s">
        <v>322</v>
      </c>
      <c r="I14" s="208"/>
      <c r="J14" s="18">
        <v>3.66</v>
      </c>
      <c r="K14" s="18">
        <v>4.4800000000000004</v>
      </c>
      <c r="L14" s="18">
        <v>4.5199999999999996</v>
      </c>
      <c r="M14" s="18">
        <v>4.78</v>
      </c>
      <c r="N14" s="18">
        <v>4.9800000000000004</v>
      </c>
      <c r="O14" s="18">
        <v>5.64</v>
      </c>
      <c r="P14" s="18">
        <v>6.2413536000000001</v>
      </c>
      <c r="Q14" s="64">
        <f t="shared" si="1"/>
        <v>7.3010173548773205E-2</v>
      </c>
      <c r="R14" s="64">
        <f t="shared" si="0"/>
        <v>8.4258040248260307E-2</v>
      </c>
      <c r="S14" s="64">
        <f t="shared" si="0"/>
        <v>7.3687642647538298E-2</v>
      </c>
      <c r="T14" s="64">
        <f t="shared" si="0"/>
        <v>7.785016286644951E-2</v>
      </c>
      <c r="U14" s="64">
        <f t="shared" si="0"/>
        <v>8.1306122448979598E-2</v>
      </c>
      <c r="V14" s="64">
        <f t="shared" si="0"/>
        <v>8.694311700323723E-2</v>
      </c>
      <c r="W14" s="393">
        <f t="shared" si="0"/>
        <v>9.3877793325823175E-2</v>
      </c>
      <c r="X14" s="64"/>
      <c r="Y14" s="205"/>
      <c r="Z14" s="31"/>
      <c r="AA14" s="31"/>
      <c r="AD14"/>
      <c r="AE14"/>
      <c r="AM14" s="205"/>
      <c r="AN14" s="205"/>
    </row>
    <row r="15" spans="1:40" x14ac:dyDescent="0.3">
      <c r="G15" s="16" t="s">
        <v>323</v>
      </c>
      <c r="H15" s="16" t="s">
        <v>324</v>
      </c>
      <c r="I15" s="208"/>
      <c r="J15" s="18">
        <v>13.97</v>
      </c>
      <c r="K15" s="18">
        <v>18.18</v>
      </c>
      <c r="L15" s="18">
        <v>18.29</v>
      </c>
      <c r="M15" s="18">
        <v>19.03</v>
      </c>
      <c r="N15" s="18">
        <v>19.78</v>
      </c>
      <c r="O15" s="18">
        <v>20.74</v>
      </c>
      <c r="P15" s="18">
        <v>21.2615853</v>
      </c>
      <c r="Q15" s="64">
        <f t="shared" si="1"/>
        <v>0.27867544384600046</v>
      </c>
      <c r="R15" s="64">
        <f t="shared" si="0"/>
        <v>0.34192213654316345</v>
      </c>
      <c r="S15" s="64">
        <f t="shared" si="0"/>
        <v>0.29817411150961848</v>
      </c>
      <c r="T15" s="64">
        <f t="shared" si="0"/>
        <v>0.30993485342019544</v>
      </c>
      <c r="U15" s="64">
        <f t="shared" si="0"/>
        <v>0.32293877551020411</v>
      </c>
      <c r="V15" s="64">
        <f t="shared" si="0"/>
        <v>0.31971635578850005</v>
      </c>
      <c r="W15" s="393">
        <f t="shared" si="0"/>
        <v>0.31980093397893045</v>
      </c>
      <c r="X15" s="64"/>
      <c r="Y15" s="205"/>
      <c r="Z15" s="31"/>
      <c r="AA15" s="31"/>
      <c r="AD15"/>
      <c r="AE15"/>
      <c r="AM15" s="205"/>
      <c r="AN15" s="205"/>
    </row>
    <row r="16" spans="1:40" x14ac:dyDescent="0.3">
      <c r="G16" s="16" t="s">
        <v>325</v>
      </c>
      <c r="H16" s="16" t="s">
        <v>326</v>
      </c>
      <c r="I16" s="208"/>
      <c r="J16" s="18">
        <v>12.45</v>
      </c>
      <c r="K16" s="18">
        <v>12.07</v>
      </c>
      <c r="L16" s="18">
        <v>16.670000000000002</v>
      </c>
      <c r="M16" s="18">
        <v>17.38</v>
      </c>
      <c r="N16" s="18">
        <v>17.5</v>
      </c>
      <c r="O16" s="18">
        <v>18.600000000000001</v>
      </c>
      <c r="P16" s="18">
        <v>18.531384299999999</v>
      </c>
      <c r="Q16" s="64">
        <f t="shared" si="1"/>
        <v>0.2483542788749252</v>
      </c>
      <c r="R16" s="64">
        <f t="shared" si="0"/>
        <v>0.22700771111529058</v>
      </c>
      <c r="S16" s="64">
        <f t="shared" si="0"/>
        <v>0.27176393870231497</v>
      </c>
      <c r="T16" s="64">
        <f t="shared" si="0"/>
        <v>0.28306188925081427</v>
      </c>
      <c r="U16" s="64">
        <f t="shared" si="0"/>
        <v>0.2857142857142857</v>
      </c>
      <c r="V16" s="64">
        <f t="shared" si="0"/>
        <v>0.28672730075535685</v>
      </c>
      <c r="W16" s="393">
        <f t="shared" si="0"/>
        <v>0.27873528353798194</v>
      </c>
      <c r="X16" s="64"/>
      <c r="Y16" s="205"/>
      <c r="Z16" s="31"/>
      <c r="AA16" s="31"/>
      <c r="AD16"/>
      <c r="AE16"/>
      <c r="AM16" s="205"/>
      <c r="AN16" s="205"/>
    </row>
    <row r="17" spans="6:33" x14ac:dyDescent="0.3">
      <c r="H17" s="210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  <c r="U17" s="212"/>
      <c r="V17" s="212"/>
      <c r="W17" s="212"/>
      <c r="X17" s="212"/>
      <c r="Y17" s="212"/>
      <c r="Z17" s="212"/>
      <c r="AA17" s="213"/>
      <c r="AB17" s="213"/>
      <c r="AC17" s="213"/>
      <c r="AD17" s="213"/>
      <c r="AE17" s="213"/>
      <c r="AF17" s="213"/>
      <c r="AG17" s="213"/>
    </row>
    <row r="18" spans="6:33" x14ac:dyDescent="0.3">
      <c r="H18" s="210"/>
      <c r="I18" s="210"/>
      <c r="J18" s="214"/>
      <c r="K18" s="210"/>
      <c r="L18" s="210"/>
      <c r="R18" s="215"/>
      <c r="S18" s="215"/>
      <c r="T18" s="215"/>
      <c r="U18" s="213"/>
      <c r="AB18" s="213"/>
      <c r="AC18" s="213"/>
    </row>
    <row r="19" spans="6:33" x14ac:dyDescent="0.3">
      <c r="J19" s="214"/>
      <c r="R19" s="215"/>
      <c r="S19" s="215"/>
      <c r="T19" s="215"/>
    </row>
    <row r="20" spans="6:33" x14ac:dyDescent="0.3">
      <c r="J20" s="214"/>
      <c r="R20" s="215"/>
      <c r="S20" s="215"/>
      <c r="T20" s="216"/>
    </row>
    <row r="21" spans="6:33" x14ac:dyDescent="0.3">
      <c r="J21" s="214"/>
      <c r="R21" s="215"/>
      <c r="S21" s="215"/>
      <c r="T21" s="215"/>
    </row>
    <row r="22" spans="6:33" x14ac:dyDescent="0.3">
      <c r="F22" s="217"/>
      <c r="I22" s="217"/>
      <c r="J22" s="214"/>
      <c r="K22" s="217"/>
      <c r="M22" s="217"/>
      <c r="N22" s="217"/>
      <c r="O22" s="217"/>
      <c r="P22" s="217"/>
      <c r="R22" s="215"/>
      <c r="S22" s="215"/>
      <c r="T22" s="215"/>
    </row>
    <row r="23" spans="6:33" x14ac:dyDescent="0.3">
      <c r="F23" s="217"/>
      <c r="I23" s="217"/>
      <c r="J23" s="214"/>
      <c r="K23" s="217"/>
      <c r="M23" s="217"/>
      <c r="N23" s="217"/>
      <c r="O23" s="217"/>
      <c r="P23" s="217"/>
      <c r="R23" s="215"/>
      <c r="S23" s="215"/>
      <c r="T23" s="215"/>
    </row>
    <row r="24" spans="6:33" x14ac:dyDescent="0.3">
      <c r="J24" s="214"/>
      <c r="R24" s="215"/>
      <c r="S24" s="215"/>
      <c r="T24" s="215"/>
    </row>
    <row r="25" spans="6:33" x14ac:dyDescent="0.3">
      <c r="F25" s="214"/>
      <c r="G25" s="392"/>
      <c r="I25" s="214"/>
      <c r="J25" s="214"/>
      <c r="K25" s="214"/>
    </row>
    <row r="26" spans="6:33" x14ac:dyDescent="0.3">
      <c r="J26" s="214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8"/>
  <dimension ref="A1:U23"/>
  <sheetViews>
    <sheetView zoomScale="120" zoomScaleNormal="120" workbookViewId="0"/>
  </sheetViews>
  <sheetFormatPr defaultColWidth="8.6640625" defaultRowHeight="14.4" x14ac:dyDescent="0.3"/>
  <cols>
    <col min="1" max="16384" width="8.6640625" style="205"/>
  </cols>
  <sheetData>
    <row r="1" spans="1:21" x14ac:dyDescent="0.3">
      <c r="A1" s="2" t="s">
        <v>66</v>
      </c>
      <c r="B1" s="218" t="s">
        <v>327</v>
      </c>
      <c r="L1" s="490" t="s">
        <v>68</v>
      </c>
      <c r="M1" s="491"/>
      <c r="N1" s="491"/>
      <c r="O1" s="491"/>
    </row>
    <row r="2" spans="1:21" x14ac:dyDescent="0.3">
      <c r="A2" s="2" t="s">
        <v>69</v>
      </c>
      <c r="B2" s="218" t="s">
        <v>328</v>
      </c>
    </row>
    <row r="3" spans="1:21" x14ac:dyDescent="0.3">
      <c r="A3" s="3" t="s">
        <v>70</v>
      </c>
      <c r="B3" s="3" t="s">
        <v>71</v>
      </c>
    </row>
    <row r="4" spans="1:21" x14ac:dyDescent="0.3">
      <c r="A4" s="3" t="s">
        <v>72</v>
      </c>
      <c r="B4" s="3" t="s">
        <v>73</v>
      </c>
    </row>
    <row r="5" spans="1:21" x14ac:dyDescent="0.3">
      <c r="A5" s="4" t="s">
        <v>74</v>
      </c>
      <c r="B5" s="4"/>
    </row>
    <row r="6" spans="1:21" x14ac:dyDescent="0.3">
      <c r="A6" s="4" t="s">
        <v>75</v>
      </c>
      <c r="B6" s="4"/>
    </row>
    <row r="9" spans="1:21" x14ac:dyDescent="0.3">
      <c r="H9" s="16"/>
      <c r="I9" s="219" t="s">
        <v>237</v>
      </c>
      <c r="J9" s="219" t="s">
        <v>238</v>
      </c>
      <c r="K9" s="219" t="s">
        <v>239</v>
      </c>
      <c r="L9" s="219" t="s">
        <v>240</v>
      </c>
      <c r="M9" s="219" t="s">
        <v>241</v>
      </c>
      <c r="N9" s="219" t="s">
        <v>242</v>
      </c>
      <c r="O9" s="219" t="s">
        <v>543</v>
      </c>
    </row>
    <row r="10" spans="1:21" x14ac:dyDescent="0.3">
      <c r="G10" s="16" t="s">
        <v>329</v>
      </c>
      <c r="H10" s="16" t="s">
        <v>330</v>
      </c>
      <c r="I10" s="220">
        <v>0.4128</v>
      </c>
      <c r="J10" s="220">
        <v>0.4728</v>
      </c>
      <c r="K10" s="220">
        <v>0.30940000000000001</v>
      </c>
      <c r="L10" s="220">
        <v>0.29980000000000001</v>
      </c>
      <c r="M10" s="220">
        <v>0.28549999999999998</v>
      </c>
      <c r="N10" s="220">
        <v>0.24329999999999999</v>
      </c>
      <c r="O10" s="220">
        <v>0.22919999999999999</v>
      </c>
      <c r="P10" s="213"/>
      <c r="Q10" s="213"/>
    </row>
    <row r="11" spans="1:21" x14ac:dyDescent="0.3">
      <c r="G11" s="16" t="s">
        <v>331</v>
      </c>
      <c r="H11" s="16" t="s">
        <v>332</v>
      </c>
      <c r="I11" s="220">
        <v>0.3926</v>
      </c>
      <c r="J11" s="220">
        <v>0.36480000000000001</v>
      </c>
      <c r="K11" s="220">
        <v>0.3901</v>
      </c>
      <c r="L11" s="220">
        <v>0.39489999999999997</v>
      </c>
      <c r="M11" s="220">
        <v>0.4</v>
      </c>
      <c r="N11" s="220">
        <v>0.39639999999999997</v>
      </c>
      <c r="O11" s="220">
        <v>0.37569999999999998</v>
      </c>
      <c r="P11" s="213"/>
      <c r="Q11" s="213"/>
    </row>
    <row r="12" spans="1:21" x14ac:dyDescent="0.3">
      <c r="G12" s="16" t="s">
        <v>333</v>
      </c>
      <c r="H12" s="16" t="s">
        <v>334</v>
      </c>
      <c r="I12" s="220">
        <v>0.09</v>
      </c>
      <c r="J12" s="220">
        <v>6.6799999999999998E-2</v>
      </c>
      <c r="K12" s="220">
        <v>0.21299999999999999</v>
      </c>
      <c r="L12" s="220">
        <v>0.2288</v>
      </c>
      <c r="M12" s="220">
        <v>0.24440000000000001</v>
      </c>
      <c r="N12" s="220">
        <v>0.29260000000000003</v>
      </c>
      <c r="O12" s="220">
        <v>0.3226</v>
      </c>
      <c r="P12" s="213"/>
      <c r="Q12" s="213"/>
    </row>
    <row r="13" spans="1:21" x14ac:dyDescent="0.3">
      <c r="G13" s="16" t="s">
        <v>320</v>
      </c>
      <c r="H13" s="16" t="s">
        <v>335</v>
      </c>
      <c r="I13" s="220">
        <v>2.1999999999999999E-2</v>
      </c>
      <c r="J13" s="220">
        <v>1.9099999999999999E-2</v>
      </c>
      <c r="K13" s="220">
        <v>1.8499999999999999E-2</v>
      </c>
      <c r="L13" s="220">
        <v>1.7999999999999999E-2</v>
      </c>
      <c r="M13" s="220">
        <v>1.7299999999999999E-2</v>
      </c>
      <c r="N13" s="220">
        <v>1.5900000000000001E-2</v>
      </c>
      <c r="O13" s="220">
        <v>1.49E-2</v>
      </c>
      <c r="P13" s="213"/>
      <c r="Q13" s="213"/>
      <c r="R13" s="221"/>
    </row>
    <row r="14" spans="1:21" x14ac:dyDescent="0.3">
      <c r="G14" s="16" t="s">
        <v>38</v>
      </c>
      <c r="H14" s="16" t="s">
        <v>9</v>
      </c>
      <c r="I14" s="220">
        <v>2.6599999999999999E-2</v>
      </c>
      <c r="J14" s="220">
        <v>3.1399999999999997E-2</v>
      </c>
      <c r="K14" s="220">
        <v>3.2399999999999998E-2</v>
      </c>
      <c r="L14" s="220">
        <v>2.4E-2</v>
      </c>
      <c r="M14" s="220">
        <v>1.9900000000000001E-2</v>
      </c>
      <c r="N14" s="220">
        <v>2.1600000000000001E-2</v>
      </c>
      <c r="O14" s="220">
        <v>2.3800000000000002E-2</v>
      </c>
      <c r="P14" s="213"/>
      <c r="Q14" s="213"/>
      <c r="R14" s="222"/>
    </row>
    <row r="15" spans="1:21" x14ac:dyDescent="0.3">
      <c r="G15" s="16" t="s">
        <v>336</v>
      </c>
      <c r="H15" s="16" t="s">
        <v>337</v>
      </c>
      <c r="I15" s="220">
        <v>2.5999999999999999E-2</v>
      </c>
      <c r="J15" s="220">
        <v>2.0400000000000001E-2</v>
      </c>
      <c r="K15" s="220">
        <v>1.2E-2</v>
      </c>
      <c r="L15" s="220">
        <v>1.0800000000000001E-2</v>
      </c>
      <c r="M15" s="220">
        <v>9.7999999999999997E-3</v>
      </c>
      <c r="N15" s="220">
        <v>9.1999999999999998E-3</v>
      </c>
      <c r="O15" s="220">
        <v>8.6E-3</v>
      </c>
      <c r="P15" s="213"/>
      <c r="Q15" s="213"/>
      <c r="R15" s="222"/>
      <c r="T15" s="221"/>
      <c r="U15" s="221"/>
    </row>
    <row r="16" spans="1:21" x14ac:dyDescent="0.3">
      <c r="G16" s="16" t="s">
        <v>125</v>
      </c>
      <c r="H16" s="16" t="s">
        <v>124</v>
      </c>
      <c r="I16" s="220">
        <v>3.0099999999999998E-2</v>
      </c>
      <c r="J16" s="220">
        <v>2.47E-2</v>
      </c>
      <c r="K16" s="220">
        <v>2.47E-2</v>
      </c>
      <c r="L16" s="220">
        <v>2.3599999999999999E-2</v>
      </c>
      <c r="M16" s="220">
        <v>2.3E-2</v>
      </c>
      <c r="N16" s="220">
        <v>2.0799999999999999E-2</v>
      </c>
      <c r="O16" s="220">
        <v>2.52E-2</v>
      </c>
      <c r="P16" s="213"/>
      <c r="Q16" s="222"/>
      <c r="R16" s="222"/>
      <c r="T16" s="222"/>
      <c r="U16" s="222"/>
    </row>
    <row r="17" spans="10:21" x14ac:dyDescent="0.3">
      <c r="Q17" s="222"/>
      <c r="S17" s="222"/>
      <c r="T17" s="222"/>
      <c r="U17" s="222"/>
    </row>
    <row r="18" spans="10:21" x14ac:dyDescent="0.3">
      <c r="Q18" s="222"/>
      <c r="R18" s="222"/>
      <c r="S18" s="222"/>
      <c r="T18" s="222"/>
      <c r="U18" s="222"/>
    </row>
    <row r="19" spans="10:21" x14ac:dyDescent="0.3">
      <c r="Q19" s="222"/>
      <c r="R19" s="222"/>
      <c r="S19" s="222"/>
      <c r="T19" s="222"/>
      <c r="U19" s="222"/>
    </row>
    <row r="20" spans="10:21" x14ac:dyDescent="0.3">
      <c r="Q20" s="222"/>
      <c r="R20" s="222"/>
      <c r="S20" s="222"/>
      <c r="T20" s="222"/>
      <c r="U20" s="222"/>
    </row>
    <row r="21" spans="10:21" x14ac:dyDescent="0.3">
      <c r="J21" s="223"/>
      <c r="K21" s="223"/>
      <c r="L21" s="223"/>
      <c r="M21" s="223"/>
      <c r="N21" s="224"/>
      <c r="O21" s="223"/>
      <c r="Q21" s="222"/>
      <c r="R21" s="222"/>
      <c r="S21" s="222"/>
      <c r="T21" s="222"/>
      <c r="U21" s="222"/>
    </row>
    <row r="22" spans="10:21" x14ac:dyDescent="0.3">
      <c r="Q22" s="222"/>
      <c r="R22" s="222"/>
      <c r="S22" s="222"/>
      <c r="T22" s="222"/>
      <c r="U22" s="222"/>
    </row>
    <row r="23" spans="10:21" x14ac:dyDescent="0.3">
      <c r="S23" s="222"/>
      <c r="T23" s="222"/>
      <c r="U23" s="222"/>
    </row>
  </sheetData>
  <mergeCells count="1">
    <mergeCell ref="L1:O1"/>
  </mergeCells>
  <hyperlinks>
    <hyperlink ref="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0"/>
  <dimension ref="A1:R22"/>
  <sheetViews>
    <sheetView showGridLines="0" zoomScale="120" zoomScaleNormal="120" workbookViewId="0">
      <selection activeCell="B2" sqref="B2"/>
    </sheetView>
  </sheetViews>
  <sheetFormatPr defaultColWidth="8.6640625" defaultRowHeight="14.4" x14ac:dyDescent="0.3"/>
  <cols>
    <col min="1" max="16384" width="8.6640625" style="205"/>
  </cols>
  <sheetData>
    <row r="1" spans="1:18" ht="13.95" customHeight="1" x14ac:dyDescent="0.3">
      <c r="A1" s="2" t="s">
        <v>66</v>
      </c>
      <c r="B1" s="218" t="s">
        <v>338</v>
      </c>
      <c r="K1" s="490" t="s">
        <v>68</v>
      </c>
      <c r="L1" s="491"/>
      <c r="M1" s="491"/>
      <c r="N1" s="491"/>
    </row>
    <row r="2" spans="1:18" ht="13.95" customHeight="1" x14ac:dyDescent="0.3">
      <c r="A2" s="2" t="s">
        <v>69</v>
      </c>
      <c r="B2" s="218" t="s">
        <v>339</v>
      </c>
    </row>
    <row r="3" spans="1:18" ht="13.95" customHeight="1" x14ac:dyDescent="0.3">
      <c r="A3" s="3" t="s">
        <v>70</v>
      </c>
      <c r="B3" s="3" t="s">
        <v>71</v>
      </c>
    </row>
    <row r="4" spans="1:18" ht="13.95" customHeight="1" x14ac:dyDescent="0.3">
      <c r="A4" s="3" t="s">
        <v>72</v>
      </c>
      <c r="B4" s="3" t="s">
        <v>73</v>
      </c>
      <c r="I4" s="221"/>
      <c r="J4" s="221"/>
      <c r="K4" s="221"/>
      <c r="L4" s="221"/>
      <c r="M4" s="221"/>
    </row>
    <row r="5" spans="1:18" ht="13.95" customHeight="1" x14ac:dyDescent="0.3">
      <c r="A5" s="4" t="s">
        <v>74</v>
      </c>
      <c r="B5" s="4"/>
      <c r="I5" s="222"/>
      <c r="J5" s="222"/>
      <c r="K5" s="222"/>
      <c r="L5" s="222"/>
      <c r="M5" s="222"/>
    </row>
    <row r="6" spans="1:18" ht="13.95" customHeight="1" x14ac:dyDescent="0.3">
      <c r="A6" s="4" t="s">
        <v>75</v>
      </c>
      <c r="B6" s="4"/>
      <c r="I6" s="222"/>
      <c r="J6" s="222"/>
      <c r="K6" s="222"/>
      <c r="L6" s="222"/>
      <c r="M6" s="222"/>
    </row>
    <row r="7" spans="1:18" x14ac:dyDescent="0.3">
      <c r="I7" s="222"/>
      <c r="J7" s="222"/>
      <c r="K7" s="222"/>
      <c r="L7" s="222"/>
      <c r="M7" s="222"/>
    </row>
    <row r="8" spans="1:18" x14ac:dyDescent="0.3">
      <c r="I8" s="222"/>
      <c r="J8" s="222"/>
      <c r="K8" s="222"/>
      <c r="L8" s="222"/>
      <c r="M8" s="222"/>
    </row>
    <row r="9" spans="1:18" x14ac:dyDescent="0.3">
      <c r="I9" s="16"/>
      <c r="J9" s="219" t="s">
        <v>237</v>
      </c>
      <c r="K9" s="219" t="s">
        <v>238</v>
      </c>
      <c r="L9" s="219" t="s">
        <v>239</v>
      </c>
      <c r="M9" s="219" t="s">
        <v>240</v>
      </c>
      <c r="N9" s="219" t="s">
        <v>241</v>
      </c>
      <c r="O9" s="219" t="s">
        <v>242</v>
      </c>
      <c r="P9" s="219" t="s">
        <v>543</v>
      </c>
    </row>
    <row r="10" spans="1:18" x14ac:dyDescent="0.3">
      <c r="G10"/>
      <c r="H10" s="8" t="s">
        <v>329</v>
      </c>
      <c r="I10" s="16" t="s">
        <v>330</v>
      </c>
      <c r="J10" s="220">
        <v>0.1527</v>
      </c>
      <c r="K10" s="220">
        <v>0.19670000000000001</v>
      </c>
      <c r="L10" s="220">
        <v>0.13320000000000001</v>
      </c>
      <c r="M10" s="220">
        <v>0.13039999999999999</v>
      </c>
      <c r="N10" s="220">
        <v>0.1341</v>
      </c>
      <c r="O10" s="220">
        <v>0.13020000000000001</v>
      </c>
      <c r="P10" s="220">
        <v>0.1522</v>
      </c>
      <c r="Q10" s="213"/>
      <c r="R10" s="213"/>
    </row>
    <row r="11" spans="1:18" x14ac:dyDescent="0.3">
      <c r="G11"/>
      <c r="H11" s="8" t="s">
        <v>322</v>
      </c>
      <c r="I11" s="16" t="s">
        <v>340</v>
      </c>
      <c r="J11" s="220">
        <v>7.1599999999999997E-2</v>
      </c>
      <c r="K11" s="220">
        <v>9.11E-2</v>
      </c>
      <c r="L11" s="220">
        <v>8.8499999999999995E-2</v>
      </c>
      <c r="M11" s="220">
        <v>9.6699999999999994E-2</v>
      </c>
      <c r="N11" s="220">
        <v>0.106</v>
      </c>
      <c r="O11" s="220">
        <v>0.11509999999999999</v>
      </c>
      <c r="P11" s="220">
        <v>0.12820000000000001</v>
      </c>
      <c r="R11" s="213"/>
    </row>
    <row r="12" spans="1:18" x14ac:dyDescent="0.3">
      <c r="G12"/>
      <c r="H12" s="8" t="s">
        <v>331</v>
      </c>
      <c r="I12" s="16" t="s">
        <v>332</v>
      </c>
      <c r="J12" s="220">
        <v>0.1704</v>
      </c>
      <c r="K12" s="220">
        <v>0.1487</v>
      </c>
      <c r="L12" s="220">
        <v>0.1913</v>
      </c>
      <c r="M12" s="220">
        <v>0.20730000000000001</v>
      </c>
      <c r="N12" s="220">
        <v>0.20319999999999999</v>
      </c>
      <c r="O12" s="220">
        <v>0.2165</v>
      </c>
      <c r="P12" s="220">
        <v>0.1976</v>
      </c>
      <c r="Q12" s="213"/>
      <c r="R12" s="213"/>
    </row>
    <row r="13" spans="1:18" x14ac:dyDescent="0.3">
      <c r="G13"/>
      <c r="H13" s="8" t="s">
        <v>333</v>
      </c>
      <c r="I13" s="16" t="s">
        <v>334</v>
      </c>
      <c r="J13" s="220">
        <v>0.16569999999999999</v>
      </c>
      <c r="K13" s="220">
        <v>0.1641</v>
      </c>
      <c r="L13" s="220">
        <v>0.22450000000000001</v>
      </c>
      <c r="M13" s="220">
        <v>0.19819999999999999</v>
      </c>
      <c r="N13" s="220">
        <v>0.19670000000000001</v>
      </c>
      <c r="O13" s="220">
        <v>0.17780000000000001</v>
      </c>
      <c r="P13" s="220">
        <v>0.16969999999999999</v>
      </c>
      <c r="Q13" s="213"/>
      <c r="R13" s="213"/>
    </row>
    <row r="14" spans="1:18" x14ac:dyDescent="0.3">
      <c r="G14"/>
      <c r="H14" s="8" t="s">
        <v>320</v>
      </c>
      <c r="I14" s="16" t="s">
        <v>335</v>
      </c>
      <c r="J14" s="220">
        <v>0.13469999999999999</v>
      </c>
      <c r="K14" s="220">
        <v>0.1096</v>
      </c>
      <c r="L14" s="220">
        <v>0.11210000000000001</v>
      </c>
      <c r="M14" s="220">
        <v>0.1205</v>
      </c>
      <c r="N14" s="220">
        <v>0.11609999999999999</v>
      </c>
      <c r="O14" s="220">
        <v>0.11360000000000001</v>
      </c>
      <c r="P14" s="220">
        <v>0.113</v>
      </c>
      <c r="Q14" s="213"/>
      <c r="R14" s="213"/>
    </row>
    <row r="15" spans="1:18" x14ac:dyDescent="0.3">
      <c r="G15"/>
      <c r="H15" s="8" t="s">
        <v>38</v>
      </c>
      <c r="I15" s="16" t="s">
        <v>9</v>
      </c>
      <c r="J15" s="220">
        <v>0.14779999999999999</v>
      </c>
      <c r="K15" s="220">
        <v>0.1229</v>
      </c>
      <c r="L15" s="220">
        <v>0.11509999999999999</v>
      </c>
      <c r="M15" s="220">
        <v>0.112</v>
      </c>
      <c r="N15" s="220">
        <v>0.1095</v>
      </c>
      <c r="O15" s="220">
        <v>0.1135</v>
      </c>
      <c r="P15" s="220">
        <v>0.1047</v>
      </c>
      <c r="Q15" s="213"/>
      <c r="R15" s="213"/>
    </row>
    <row r="16" spans="1:18" x14ac:dyDescent="0.3">
      <c r="G16"/>
      <c r="H16" s="8" t="s">
        <v>336</v>
      </c>
      <c r="I16" s="16" t="s">
        <v>337</v>
      </c>
      <c r="J16" s="220">
        <v>4.5600000000000002E-2</v>
      </c>
      <c r="K16" s="220">
        <v>5.8700000000000002E-2</v>
      </c>
      <c r="L16" s="220">
        <v>4.9599999999999998E-2</v>
      </c>
      <c r="M16" s="220">
        <v>5.1299999999999998E-2</v>
      </c>
      <c r="N16" s="220">
        <v>5.2999999999999999E-2</v>
      </c>
      <c r="O16" s="220">
        <v>5.6599999999999998E-2</v>
      </c>
      <c r="P16" s="220">
        <v>6.0999999999999999E-2</v>
      </c>
      <c r="Q16" s="213"/>
      <c r="R16" s="213"/>
    </row>
    <row r="17" spans="8:18" x14ac:dyDescent="0.3">
      <c r="H17" s="8" t="s">
        <v>125</v>
      </c>
      <c r="I17" s="16" t="s">
        <v>124</v>
      </c>
      <c r="J17" s="220">
        <v>0.1114</v>
      </c>
      <c r="K17" s="220">
        <v>0.1081</v>
      </c>
      <c r="L17" s="220">
        <v>8.5699999999999998E-2</v>
      </c>
      <c r="M17" s="220">
        <v>8.3500000000000005E-2</v>
      </c>
      <c r="N17" s="220">
        <v>8.14E-2</v>
      </c>
      <c r="O17" s="220">
        <v>7.6600000000000001E-2</v>
      </c>
      <c r="P17" s="220">
        <v>7.3599999999999999E-2</v>
      </c>
      <c r="Q17" s="213"/>
      <c r="R17" s="213"/>
    </row>
    <row r="22" spans="8:18" x14ac:dyDescent="0.3">
      <c r="K22" s="224"/>
      <c r="L22" s="224"/>
      <c r="M22" s="224"/>
      <c r="N22" s="224"/>
      <c r="O22" s="224"/>
      <c r="P22" s="224"/>
    </row>
  </sheetData>
  <mergeCells count="1">
    <mergeCell ref="K1:N1"/>
  </mergeCells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55</vt:i4>
      </vt:variant>
    </vt:vector>
  </HeadingPairs>
  <TitlesOfParts>
    <vt:vector size="55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Огляд небанківського фінансового сектору</dc:subject>
  <dc:creator>Департамент фінансової стабільності</dc:creator>
  <cp:lastModifiedBy>Рудич Олександр Анатолійович</cp:lastModifiedBy>
  <cp:lastPrinted>2023-08-01T10:13:50Z</cp:lastPrinted>
  <dcterms:created xsi:type="dcterms:W3CDTF">2020-09-23T07:10:41Z</dcterms:created>
  <dcterms:modified xsi:type="dcterms:W3CDTF">2024-04-09T13:58:20Z</dcterms:modified>
</cp:coreProperties>
</file>