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07651\Documents\БРАТИ ЦЮ ПАПКУ ДЛЯ РОБОТИ 2022-2024!!!!\!007651_брати цю\2024\САЙТ_2кв.2024_брати цю папку\брати цю для розміщ дол!!!\"/>
    </mc:Choice>
  </mc:AlternateContent>
  <bookViews>
    <workbookView xWindow="0" yWindow="0" windowWidth="19200" windowHeight="6312" tabRatio="304"/>
  </bookViews>
  <sheets>
    <sheet name="1" sheetId="2" r:id="rId1"/>
    <sheet name="1.1" sheetId="1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\C">#REF!</definedName>
    <definedName name="\D">#REF!</definedName>
    <definedName name="\E">#REF!</definedName>
    <definedName name="\H">#REF!</definedName>
    <definedName name="\K">#REF!</definedName>
    <definedName name="\L">#REF!</definedName>
    <definedName name="\P">#REF!</definedName>
    <definedName name="\Q">#REF!</definedName>
    <definedName name="\S">#REF!</definedName>
    <definedName name="\T">#REF!</definedName>
    <definedName name="\V">#REF!</definedName>
    <definedName name="\W">#REF!</definedName>
    <definedName name="\X">#REF!</definedName>
    <definedName name="__tab06">#REF!</definedName>
    <definedName name="__tab07">#REF!</definedName>
    <definedName name="__Tab1">#REF!</definedName>
    <definedName name="__UKR1">#REF!</definedName>
    <definedName name="__UKR2">#REF!</definedName>
    <definedName name="__UKR3">#REF!</definedName>
    <definedName name="_tab06">#REF!</definedName>
    <definedName name="_tab07">#REF!</definedName>
    <definedName name="_Tab1">#REF!</definedName>
    <definedName name="_UKR1">#REF!</definedName>
    <definedName name="_UKR2">#REF!</definedName>
    <definedName name="_UKR3">#REF!</definedName>
    <definedName name="a">#REF!</definedName>
    <definedName name="aaa">#REF!</definedName>
    <definedName name="Agency_List">[1]Control!$H$17:$H$19</definedName>
    <definedName name="All_Data">#REF!</definedName>
    <definedName name="Balance_of_payments">#REF!</definedName>
    <definedName name="bp" hidden="1">{"BOP_TAB",#N/A,FALSE,"N";"MIDTERM_TAB",#N/A,FALSE,"O";"FUND_CRED",#N/A,FALSE,"P";"DEBT_TAB1",#N/A,FALSE,"Q";"DEBT_TAB2",#N/A,FALSE,"Q";"FORFIN_TAB1",#N/A,FALSE,"R";"FORFIN_TAB2",#N/A,FALSE,"R";"BOP_ANALY",#N/A,FALSE,"U"}</definedName>
    <definedName name="BRO">#REF!</definedName>
    <definedName name="BUControlSheet_CurrencySelections">[2]Control!$A$19:$A$20</definedName>
    <definedName name="BUControlSheet_FormulaSelections">[2]Control!$A$16:$A$17</definedName>
    <definedName name="BUControlSheet_RevisionSelections">[2]Control!$A$21:$A$22</definedName>
    <definedName name="BUControlSheet_ScaleSelections">[2]Control!$J$35:$J$36</definedName>
    <definedName name="BudArrears">#REF!</definedName>
    <definedName name="budfin">#REF!</definedName>
    <definedName name="Budget">#REF!</definedName>
    <definedName name="budget_financing">#REF!</definedName>
    <definedName name="Central">#REF!</definedName>
    <definedName name="Coordinator_List">[1]Control!$J$20:$J$21</definedName>
    <definedName name="Country">[3]Control!$C$1</definedName>
    <definedName name="ctyList">#REF!</definedName>
    <definedName name="Currency_Def">[1]Control!$BA$330:$BA$487</definedName>
    <definedName name="Current_account">#REF!</definedName>
    <definedName name="DATES">#REF!</definedName>
    <definedName name="DATESA">#REF!</definedName>
    <definedName name="DATESM">#REF!</definedName>
    <definedName name="DATESQ">#REF!</definedName>
    <definedName name="EdssBatchRange">#REF!</definedName>
    <definedName name="Exp_GDP">#REF!</definedName>
    <definedName name="Exp_nom">#REF!</definedName>
    <definedName name="f">#REF!</definedName>
    <definedName name="Foreign_liabilities">#REF!</definedName>
    <definedName name="GDPgrowth">#REF!</definedName>
    <definedName name="Gross_reserves">#REF!</definedName>
    <definedName name="HERE">#REF!</definedName>
    <definedName name="In_millions_of_lei">#REF!</definedName>
    <definedName name="In_millions_of_U.S._dollars">#REF!</definedName>
    <definedName name="k" hidden="1">{"WEO",#N/A,FALSE,"T"}</definedName>
    <definedName name="KEND">#REF!</definedName>
    <definedName name="KMENU">#REF!</definedName>
    <definedName name="liquidity_reserve">#REF!</definedName>
    <definedName name="Local">#REF!</definedName>
    <definedName name="m" hidden="1">{#N/A,#N/A,FALSE,"I";#N/A,#N/A,FALSE,"J";#N/A,#N/A,FALSE,"K";#N/A,#N/A,FALSE,"L";#N/A,#N/A,FALSE,"M";#N/A,#N/A,FALSE,"N";#N/A,#N/A,FALSE,"O"}</definedName>
    <definedName name="MACROS">#REF!</definedName>
    <definedName name="Medium_term_BOP_scenario">#REF!</definedName>
    <definedName name="mn" hidden="1">{"MONA",#N/A,FALSE,"S"}</definedName>
    <definedName name="Moldova__Balance_of_Payments__1994_98">#REF!</definedName>
    <definedName name="Monetary_Program_Parameters">#REF!</definedName>
    <definedName name="moneyprogram">#REF!</definedName>
    <definedName name="monprogparameters">#REF!</definedName>
    <definedName name="monsurvey">#REF!</definedName>
    <definedName name="mt_moneyprog">#REF!</definedName>
    <definedName name="NAMES">#REF!</definedName>
    <definedName name="NAMESA">#REF!</definedName>
    <definedName name="NAMESM">#REF!</definedName>
    <definedName name="NAMESQ">#REF!</definedName>
    <definedName name="NFA_assumptions">#REF!</definedName>
    <definedName name="Non_BRO">#REF!</definedName>
    <definedName name="Notes">#REF!</definedName>
    <definedName name="p">[4]labels!#REF!</definedName>
    <definedName name="PEND">#REF!</definedName>
    <definedName name="Pilot2">#REF!</definedName>
    <definedName name="PMENU">#REF!</definedName>
    <definedName name="PRINT_AREA_MI">#REF!</definedName>
    <definedName name="Range_Country">#REF!</definedName>
    <definedName name="Range_DownloadAnnual">[2]Control!$C$4</definedName>
    <definedName name="Range_DownloadDateTime">#REF!</definedName>
    <definedName name="Range_DownloadMonth">[2]Control!$C$2</definedName>
    <definedName name="Range_DownloadQuarter">[2]Control!$C$3</definedName>
    <definedName name="Range_DSTNotes">#REF!</definedName>
    <definedName name="Range_InValidResultsStart">#REF!</definedName>
    <definedName name="Range_NumberofFailuresStart">#REF!</definedName>
    <definedName name="Range_ReportFormName">#REF!</definedName>
    <definedName name="Range_ValidationResultsStart">#REF!</definedName>
    <definedName name="Range_ValidationRulesStart">#REF!</definedName>
    <definedName name="REAL">#REF!</definedName>
    <definedName name="Reporting_Country">[1]Control!$C$1</definedName>
    <definedName name="Reporting_CountryCode">[2]Control!$B$28</definedName>
    <definedName name="Reporting_Currency">[1]Control!$C$5</definedName>
    <definedName name="Reporting_Frequency">[1]Control!$C$8</definedName>
    <definedName name="RevA">#REF!</definedName>
    <definedName name="RevB">#REF!</definedName>
    <definedName name="rrrrr">[5]Control!$A$19:$A$20</definedName>
    <definedName name="rrrrrrrrrr">[5]Control!$C$4</definedName>
    <definedName name="rs" hidden="1">{"BOP_TAB",#N/A,FALSE,"N";"MIDTERM_TAB",#N/A,FALSE,"O";"FUND_CRED",#N/A,FALSE,"P";"DEBT_TAB1",#N/A,FALSE,"Q";"DEBT_TAB2",#N/A,FALSE,"Q";"FORFIN_TAB1",#N/A,FALSE,"R";"FORFIN_TAB2",#N/A,FALSE,"R";"BOP_ANALY",#N/A,FALSE,"U"}</definedName>
    <definedName name="Scale_Def">[1]Control!$V$42:$V$45</definedName>
    <definedName name="sencount" hidden="1">2</definedName>
    <definedName name="SUMMARY1">#REF!</definedName>
    <definedName name="SUMMARY2">#REF!</definedName>
    <definedName name="Taballgastables">#REF!</definedName>
    <definedName name="TabAmort2004">#REF!</definedName>
    <definedName name="TabAssumptionsImports">#REF!</definedName>
    <definedName name="TabCapAccount">#REF!</definedName>
    <definedName name="Tabdebt_historic">#REF!</definedName>
    <definedName name="Tabdebtflow">#REF!</definedName>
    <definedName name="TabExports">#REF!</definedName>
    <definedName name="TabFcredit2007">#REF!</definedName>
    <definedName name="TabFcredit2010">#REF!</definedName>
    <definedName name="TabGas_arrears_to_Russia">#REF!</definedName>
    <definedName name="TabImportdetail">#REF!</definedName>
    <definedName name="TabImports">#REF!</definedName>
    <definedName name="Table">#REF!</definedName>
    <definedName name="Table_2____Moldova___General_Government_Budget_1995_98__Mdl_millions__1">#REF!</definedName>
    <definedName name="Table_3._Moldova__Balance_of_Payments__1994_98">#REF!</definedName>
    <definedName name="Table_4.__Moldova____Monetary_Survey_and_Projections__1994_98_1">#REF!</definedName>
    <definedName name="Table_6.__Moldova__Balance_of_Payments__1994_98">#REF!</definedName>
    <definedName name="Table129">#REF!</definedName>
    <definedName name="table130">#REF!</definedName>
    <definedName name="Table135">#REF!,[6]Contents!$A$87:$H$247</definedName>
    <definedName name="Table16_2000">#REF!</definedName>
    <definedName name="Table17">#REF!</definedName>
    <definedName name="Table19">#REF!</definedName>
    <definedName name="Table20">#REF!</definedName>
    <definedName name="Table21">#REF!,[7]Contents!$A$87:$H$247</definedName>
    <definedName name="Table22">#REF!</definedName>
    <definedName name="Table23">#REF!</definedName>
    <definedName name="Table24">#REF!</definedName>
    <definedName name="Table25">#REF!</definedName>
    <definedName name="Table26">#REF!</definedName>
    <definedName name="Table27">#REF!</definedName>
    <definedName name="Table28">#REF!</definedName>
    <definedName name="Table29">#REF!</definedName>
    <definedName name="Table30">#REF!</definedName>
    <definedName name="Table31">#REF!</definedName>
    <definedName name="Table32">#REF!</definedName>
    <definedName name="Table33">#REF!</definedName>
    <definedName name="Table330">#REF!</definedName>
    <definedName name="Table336">#REF!</definedName>
    <definedName name="Table34">#REF!</definedName>
    <definedName name="Table35">#REF!</definedName>
    <definedName name="Table36">#REF!</definedName>
    <definedName name="Table37">#REF!</definedName>
    <definedName name="Table38">#REF!</definedName>
    <definedName name="Table39">#REF!</definedName>
    <definedName name="Table40">#REF!</definedName>
    <definedName name="Table41">#REF!</definedName>
    <definedName name="Table42">#REF!</definedName>
    <definedName name="Table43">#REF!</definedName>
    <definedName name="Table44">#REF!</definedName>
    <definedName name="TabMTBOP2006">#REF!</definedName>
    <definedName name="TabMTbop2010">#REF!</definedName>
    <definedName name="TabMTdebt">#REF!</definedName>
    <definedName name="TabNonfactorServices_and_Income">#REF!</definedName>
    <definedName name="TabOutMon">#REF!</definedName>
    <definedName name="TabsimplifiedBOP">#REF!</definedName>
    <definedName name="TaxArrears">#REF!</definedName>
    <definedName name="teset" hidden="1">{#N/A,#N/A,FALSE,"SimInp1";#N/A,#N/A,FALSE,"SimInp2";#N/A,#N/A,FALSE,"SimOut1";#N/A,#N/A,FALSE,"SimOut2";#N/A,#N/A,FALSE,"SimOut3";#N/A,#N/A,FALSE,"SimOut4";#N/A,#N/A,FALSE,"SimOut5"}</definedName>
    <definedName name="Test">#REF!</definedName>
    <definedName name="Test1">#REF!</definedName>
    <definedName name="Trade_balance">#REF!</definedName>
    <definedName name="trade_figure">#REF!</definedName>
    <definedName name="Uploaded_Currency">[3]Control!$F$17</definedName>
    <definedName name="Uploaded_Scale">[3]Control!$F$18</definedName>
    <definedName name="wrn.BOP_MIDTERM." hidden="1">{"BOP_TAB",#N/A,FALSE,"N";"MIDTERM_TAB",#N/A,FALSE,"O"}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ONA." hidden="1">{"MONA",#N/A,FALSE,"S"}</definedName>
    <definedName name="wrn.Output._.tables." hidden="1">{#N/A,#N/A,FALSE,"I";#N/A,#N/A,FALSE,"J";#N/A,#N/A,FALSE,"K";#N/A,#N/A,FALSE,"L";#N/A,#N/A,FALSE,"M";#N/A,#N/A,FALSE,"N";#N/A,#N/A,FALSE,"O"}</definedName>
    <definedName name="wrn.WEO." hidden="1">{"WEO",#N/A,FALSE,"T"}</definedName>
    <definedName name="www">[8]Control!$B$13</definedName>
    <definedName name="Year">[3]Control!$C$3</definedName>
    <definedName name="zDollarGDP">[9]ass!$A$7:$IV$7</definedName>
    <definedName name="zGDPgrowth">#REF!</definedName>
    <definedName name="zIGNFS">#REF!</definedName>
    <definedName name="zImports">#REF!</definedName>
    <definedName name="zLiborUS">#REF!</definedName>
    <definedName name="zReserves">[9]oth!$A$17:$IV$17</definedName>
    <definedName name="zRoWCPIchange">#REF!</definedName>
    <definedName name="zSDReRate">[9]ass!$A$24:$IV$24</definedName>
    <definedName name="zXGNFS">#REF!</definedName>
    <definedName name="ААААААААААААААААА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АААААААААААААААА" hidden="1">{"WEO",#N/A,FALSE,"T"}</definedName>
    <definedName name="_xlnm.Database">#REF!</definedName>
    <definedName name="квефі" hidden="1">{#N/A,#N/A,FALSE,"I";#N/A,#N/A,FALSE,"J";#N/A,#N/A,FALSE,"K";#N/A,#N/A,FALSE,"L";#N/A,#N/A,FALSE,"M";#N/A,#N/A,FALSE,"N";#N/A,#N/A,FALSE,"O"}</definedName>
    <definedName name="ннннннн" hidden="1">{"BOP_TAB",#N/A,FALSE,"N";"MIDTERM_TAB",#N/A,FALSE,"O";"FUND_CRED",#N/A,FALSE,"P";"DEBT_TAB1",#N/A,FALSE,"Q";"DEBT_TAB2",#N/A,FALSE,"Q";"FORFIN_TAB1",#N/A,FALSE,"R";"FORFIN_TAB2",#N/A,FALSE,"R";"BOP_ANALY",#N/A,FALSE,"U"}</definedName>
    <definedName name="_xlnm.Print_Area" localSheetId="0">'1'!$B$1:$K$15</definedName>
    <definedName name="_xlnm.Print_Area" localSheetId="1">'1.1'!$A$2:$AK$21</definedName>
    <definedName name="_xlnm.Print_Area">#REF!</definedName>
    <definedName name="Область_печати_ИМ">#REF!</definedName>
    <definedName name="п" hidden="1">{"MONA",#N/A,FALSE,"S"}</definedName>
    <definedName name="ппппппппппп" hidden="1">{#N/A,#N/A,FALSE,"SimInp1";#N/A,#N/A,FALSE,"SimInp2";#N/A,#N/A,FALSE,"SimOut1";#N/A,#N/A,FALSE,"SimOut2";#N/A,#N/A,FALSE,"SimOut3";#N/A,#N/A,FALSE,"SimOut4";#N/A,#N/A,FALSE,"SimOut5"}</definedName>
    <definedName name="рг" hidden="1">{"BOP_TAB",#N/A,FALSE,"N";"MIDTERM_TAB",#N/A,FALSE,"O";"FUND_CRED",#N/A,FALSE,"P";"DEBT_TAB1",#N/A,FALSE,"Q";"DEBT_TAB2",#N/A,FALSE,"Q";"FORFIN_TAB1",#N/A,FALSE,"R";"FORFIN_TAB2",#N/A,FALSE,"R";"BOP_ANALY",#N/A,FALSE,"U"}</definedName>
    <definedName name="росія" hidden="1">{#N/A,#N/A,FALSE,"I";#N/A,#N/A,FALSE,"J";#N/A,#N/A,FALSE,"K";#N/A,#N/A,FALSE,"L";#N/A,#N/A,FALSE,"M";#N/A,#N/A,FALSE,"N";#N/A,#N/A,FALSE,"O"}</definedName>
    <definedName name="ррпеак" hidden="1">{"MONA",#N/A,FALSE,"S"}</definedName>
    <definedName name="рррррр" hidden="1">{#N/A,#N/A,FALSE,"SimInp1";#N/A,#N/A,FALSE,"SimInp2";#N/A,#N/A,FALSE,"SimOut1";#N/A,#N/A,FALSE,"SimOut2";#N/A,#N/A,FALSE,"SimOut3";#N/A,#N/A,FALSE,"SimOut4";#N/A,#N/A,FALSE,"SimOut5"}</definedName>
    <definedName name="РРРРРРРРРРРРРРРРРРРРРРРРРРР" hidden="1">{"MONA",#N/A,FALSE,"S"}</definedName>
    <definedName name="там06_2010" hidden="1">{"BOP_TAB",#N/A,FALSE,"N";"MIDTERM_TAB",#N/A,FALSE,"O";"FUND_CRED",#N/A,FALSE,"P";"DEBT_TAB1",#N/A,FALSE,"Q";"DEBT_TAB2",#N/A,FALSE,"Q";"FORFIN_TAB1",#N/A,FALSE,"R";"FORFIN_TAB2",#N/A,FALSE,"R";"BOP_ANALY",#N/A,FALSE,"U"}</definedName>
  </definedNames>
  <calcPr calcId="162913"/>
</workbook>
</file>

<file path=xl/calcChain.xml><?xml version="1.0" encoding="utf-8"?>
<calcChain xmlns="http://schemas.openxmlformats.org/spreadsheetml/2006/main">
  <c r="AK19" i="1" l="1"/>
  <c r="AK16" i="1"/>
  <c r="AK13" i="1"/>
  <c r="AK10" i="1"/>
  <c r="AK9" i="1"/>
  <c r="AK8" i="1"/>
  <c r="AK7" i="1"/>
  <c r="AK6" i="1" l="1"/>
  <c r="AJ19" i="1" l="1"/>
  <c r="AJ16" i="1"/>
  <c r="AJ13" i="1"/>
  <c r="AJ10" i="1"/>
  <c r="AJ8" i="1"/>
  <c r="AJ9" i="1"/>
  <c r="AJ7" i="1" l="1"/>
  <c r="AJ6" i="1" s="1"/>
  <c r="B12" i="2"/>
  <c r="AI19" i="1" l="1"/>
  <c r="AI16" i="1"/>
  <c r="AI13" i="1"/>
  <c r="AI10" i="1"/>
  <c r="AI9" i="1"/>
  <c r="AI8" i="1"/>
  <c r="AI7" i="1" l="1"/>
  <c r="AI6" i="1" s="1"/>
  <c r="AH19" i="1"/>
  <c r="AH16" i="1"/>
  <c r="AH13" i="1"/>
  <c r="AH10" i="1"/>
  <c r="AH9" i="1"/>
  <c r="AH8" i="1"/>
  <c r="AH7" i="1" l="1"/>
  <c r="AH6" i="1" s="1"/>
  <c r="AG8" i="1"/>
  <c r="AG9" i="1"/>
  <c r="AG10" i="1"/>
  <c r="AG13" i="1"/>
  <c r="AG16" i="1"/>
  <c r="AG19" i="1"/>
  <c r="AG7" i="1" l="1"/>
  <c r="AG6" i="1" s="1"/>
  <c r="AF8" i="1" l="1"/>
  <c r="AF9" i="1"/>
  <c r="AF10" i="1"/>
  <c r="AF13" i="1"/>
  <c r="AF16" i="1"/>
  <c r="AF19" i="1"/>
  <c r="AF7" i="1" l="1"/>
  <c r="AF6" i="1" s="1"/>
  <c r="AE10" i="1"/>
  <c r="AE19" i="1" l="1"/>
  <c r="AE16" i="1"/>
  <c r="AE13" i="1"/>
  <c r="AE7" i="1" s="1"/>
  <c r="AE9" i="1"/>
  <c r="AE8" i="1"/>
  <c r="AE6" i="1" l="1"/>
  <c r="AB13" i="1"/>
  <c r="AD19" i="1" l="1"/>
  <c r="AD16" i="1"/>
  <c r="AD13" i="1"/>
  <c r="AD10" i="1"/>
  <c r="AD9" i="1"/>
  <c r="AD8" i="1"/>
  <c r="AD7" i="1" l="1"/>
  <c r="AD6" i="1" s="1"/>
  <c r="AC19" i="1"/>
  <c r="AC16" i="1"/>
  <c r="AC13" i="1"/>
  <c r="AC10" i="1"/>
  <c r="AC9" i="1"/>
  <c r="AC8" i="1"/>
  <c r="AC7" i="1" l="1"/>
  <c r="AC6" i="1" s="1"/>
  <c r="AB10" i="1"/>
  <c r="AB19" i="1"/>
  <c r="AB16" i="1" l="1"/>
  <c r="AB7" i="1"/>
  <c r="AB9" i="1"/>
  <c r="AB8" i="1"/>
  <c r="AB6" i="1" l="1"/>
  <c r="AA19" i="1"/>
  <c r="AA16" i="1"/>
  <c r="AA13" i="1"/>
  <c r="AA10" i="1"/>
  <c r="AA9" i="1"/>
  <c r="AA8" i="1"/>
  <c r="AA7" i="1" l="1"/>
  <c r="AA6" i="1" s="1"/>
  <c r="Z19" i="1"/>
  <c r="Z16" i="1"/>
  <c r="Z13" i="1"/>
  <c r="Z10" i="1"/>
  <c r="Z9" i="1"/>
  <c r="Z8" i="1"/>
  <c r="Z7" i="1" l="1"/>
  <c r="Z6" i="1" s="1"/>
  <c r="Y8" i="1" l="1"/>
  <c r="Y9" i="1"/>
  <c r="Y10" i="1"/>
  <c r="Y13" i="1"/>
  <c r="Y16" i="1"/>
  <c r="Y19" i="1"/>
  <c r="Y7" i="1" l="1"/>
  <c r="Y6" i="1" s="1"/>
  <c r="T10" i="1"/>
  <c r="U10" i="1"/>
  <c r="V10" i="1"/>
  <c r="W10" i="1"/>
  <c r="X13" i="1"/>
  <c r="X10" i="1"/>
  <c r="X16" i="1"/>
  <c r="X19" i="1"/>
  <c r="X7" i="1" l="1"/>
  <c r="X6" i="1" s="1"/>
  <c r="X9" i="1"/>
  <c r="X8" i="1"/>
  <c r="P16" i="1" l="1"/>
  <c r="W19" i="1" l="1"/>
  <c r="W16" i="1"/>
  <c r="W13" i="1"/>
  <c r="W9" i="1"/>
  <c r="W8" i="1"/>
  <c r="W7" i="1" l="1"/>
  <c r="W6" i="1" s="1"/>
  <c r="V19" i="1"/>
  <c r="V16" i="1"/>
  <c r="V13" i="1"/>
  <c r="V8" i="1"/>
  <c r="V9" i="1"/>
  <c r="V7" i="1" l="1"/>
  <c r="V6" i="1" s="1"/>
  <c r="S16" i="1"/>
  <c r="D16" i="1"/>
  <c r="U8" i="1" l="1"/>
  <c r="U9" i="1"/>
  <c r="U19" i="1"/>
  <c r="U16" i="1"/>
  <c r="U13" i="1"/>
  <c r="U7" i="1" l="1"/>
  <c r="U6" i="1" s="1"/>
  <c r="A3" i="1"/>
  <c r="A2" i="1"/>
  <c r="T19" i="1" l="1"/>
  <c r="T16" i="1"/>
  <c r="T13" i="1"/>
  <c r="T9" i="1" l="1"/>
  <c r="T8" i="1"/>
  <c r="T7" i="1" l="1"/>
  <c r="T6" i="1" s="1"/>
  <c r="S19" i="1" l="1"/>
  <c r="S13" i="1"/>
  <c r="S10" i="1"/>
  <c r="S9" i="1"/>
  <c r="S8" i="1"/>
  <c r="S7" i="1" l="1"/>
  <c r="S6" i="1" s="1"/>
  <c r="R19" i="1"/>
  <c r="R16" i="1"/>
  <c r="R13" i="1"/>
  <c r="R10" i="1"/>
  <c r="R9" i="1"/>
  <c r="R8" i="1"/>
  <c r="R7" i="1" l="1"/>
  <c r="R6" i="1" s="1"/>
  <c r="Q19" i="1"/>
  <c r="Q16" i="1"/>
  <c r="Q13" i="1"/>
  <c r="Q10" i="1"/>
  <c r="Q9" i="1"/>
  <c r="Q8" i="1"/>
  <c r="Q7" i="1" l="1"/>
  <c r="Q6" i="1" s="1"/>
  <c r="P19" i="1"/>
  <c r="P13" i="1"/>
  <c r="P10" i="1"/>
  <c r="P9" i="1"/>
  <c r="P8" i="1"/>
  <c r="P7" i="1" l="1"/>
  <c r="P6" i="1" s="1"/>
  <c r="O16" i="1"/>
  <c r="O19" i="1" l="1"/>
  <c r="O13" i="1"/>
  <c r="O10" i="1"/>
  <c r="O9" i="1"/>
  <c r="O8" i="1"/>
  <c r="O7" i="1" l="1"/>
  <c r="O6" i="1" s="1"/>
  <c r="N19" i="1"/>
  <c r="N16" i="1"/>
  <c r="N13" i="1"/>
  <c r="N8" i="1"/>
  <c r="N9" i="1"/>
  <c r="N10" i="1"/>
  <c r="N7" i="1" l="1"/>
  <c r="N6" i="1" s="1"/>
  <c r="M8" i="1"/>
  <c r="M19" i="1" l="1"/>
  <c r="L19" i="1"/>
  <c r="K19" i="1"/>
  <c r="M16" i="1"/>
  <c r="L16" i="1"/>
  <c r="K16" i="1"/>
  <c r="M13" i="1"/>
  <c r="L13" i="1"/>
  <c r="K13" i="1"/>
  <c r="M10" i="1"/>
  <c r="L10" i="1"/>
  <c r="K10" i="1"/>
  <c r="M9" i="1"/>
  <c r="L9" i="1"/>
  <c r="K9" i="1"/>
  <c r="L8" i="1"/>
  <c r="K8" i="1"/>
  <c r="L7" i="1" l="1"/>
  <c r="K7" i="1"/>
  <c r="K6" i="1" s="1"/>
  <c r="M7" i="1"/>
  <c r="M6" i="1" s="1"/>
  <c r="L6" i="1" l="1"/>
  <c r="D8" i="1"/>
  <c r="E8" i="1"/>
  <c r="F8" i="1"/>
  <c r="G8" i="1"/>
  <c r="H8" i="1"/>
  <c r="I8" i="1"/>
  <c r="J8" i="1"/>
  <c r="D9" i="1"/>
  <c r="E9" i="1"/>
  <c r="F9" i="1"/>
  <c r="G9" i="1"/>
  <c r="H9" i="1"/>
  <c r="I9" i="1"/>
  <c r="J9" i="1"/>
  <c r="J19" i="1" l="1"/>
  <c r="J16" i="1"/>
  <c r="J13" i="1"/>
  <c r="J10" i="1"/>
  <c r="J7" i="1" l="1"/>
  <c r="J6" i="1" s="1"/>
  <c r="I19" i="1"/>
  <c r="I16" i="1"/>
  <c r="I13" i="1"/>
  <c r="I10" i="1"/>
  <c r="I7" i="1" l="1"/>
  <c r="I6" i="1" s="1"/>
  <c r="H19" i="1"/>
  <c r="H16" i="1"/>
  <c r="H13" i="1"/>
  <c r="H10" i="1"/>
  <c r="D10" i="1"/>
  <c r="E10" i="1"/>
  <c r="F10" i="1"/>
  <c r="G10" i="1"/>
  <c r="D13" i="1"/>
  <c r="E13" i="1"/>
  <c r="F13" i="1"/>
  <c r="G13" i="1"/>
  <c r="E16" i="1"/>
  <c r="F16" i="1"/>
  <c r="G16" i="1"/>
  <c r="D19" i="1"/>
  <c r="E19" i="1"/>
  <c r="F19" i="1"/>
  <c r="G19" i="1"/>
  <c r="G7" i="1" l="1"/>
  <c r="G6" i="1" s="1"/>
  <c r="E7" i="1"/>
  <c r="E6" i="1" s="1"/>
  <c r="H7" i="1"/>
  <c r="F7" i="1"/>
  <c r="F6" i="1" s="1"/>
  <c r="D7" i="1"/>
  <c r="A1" i="1"/>
  <c r="D6" i="1" l="1"/>
  <c r="H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6" i="1"/>
  <c r="A4" i="1"/>
  <c r="B2" i="2"/>
  <c r="B1" i="2"/>
</calcChain>
</file>

<file path=xl/sharedStrings.xml><?xml version="1.0" encoding="utf-8"?>
<sst xmlns="http://schemas.openxmlformats.org/spreadsheetml/2006/main" count="80" uniqueCount="45">
  <si>
    <t>РАХУНОК ПОТОЧНИХ ОПЕРАЦІЙ</t>
  </si>
  <si>
    <t xml:space="preserve"> БАЛАНС ТОВАРІВ ТА ПОСЛУГ</t>
  </si>
  <si>
    <t xml:space="preserve">   ЕКСПОРТ ТОВАРІВ ТА ПОСЛУГ</t>
  </si>
  <si>
    <t xml:space="preserve">   ІМПОРТ ТОВАРІВ ТА ПОСЛУГ</t>
  </si>
  <si>
    <t xml:space="preserve">     БАЛАНС ТОВАРІВ</t>
  </si>
  <si>
    <t xml:space="preserve">        ЕКСПОРТ ТОВАРІВ</t>
  </si>
  <si>
    <t xml:space="preserve">        ІМПОРТ ТОВАРІВ </t>
  </si>
  <si>
    <t xml:space="preserve">     БАЛАНС ПОСЛУГ</t>
  </si>
  <si>
    <t xml:space="preserve">        ЕКСПОРТ ПОСЛУГ</t>
  </si>
  <si>
    <t xml:space="preserve">        ІМПОРТ ПОСЛУГ</t>
  </si>
  <si>
    <t xml:space="preserve">        надходження</t>
  </si>
  <si>
    <t xml:space="preserve">        виплати</t>
  </si>
  <si>
    <t>1.1. Поточний рахунок платіжного балансу України (сезонно скориговані дані)</t>
  </si>
  <si>
    <t>1. Сезонно скориговані дані поточного рахунку</t>
  </si>
  <si>
    <t>укр</t>
  </si>
  <si>
    <t>eng</t>
  </si>
  <si>
    <t>1. Seasonally Adjusted Indices of the BOP Current Account</t>
  </si>
  <si>
    <t>1.1 The Current Account of the Balance of Payments of Ukraine (seasonally adjusted data)</t>
  </si>
  <si>
    <t>Million USD</t>
  </si>
  <si>
    <t>Статті платіжного балансу</t>
  </si>
  <si>
    <t>BOP items</t>
  </si>
  <si>
    <t>БАЛАНС ПЕРВИННИХ ДОХОДІВ</t>
  </si>
  <si>
    <t>БАЛАНС ВТОРИННИХ ДОХОДІВ</t>
  </si>
  <si>
    <t xml:space="preserve">CURRENT ACCOUNT </t>
  </si>
  <si>
    <t xml:space="preserve">  BALANCE ON GOODS AND SERVICES </t>
  </si>
  <si>
    <t xml:space="preserve">   EXPORTS OF GOODS AND SERVICES</t>
  </si>
  <si>
    <t xml:space="preserve">   IMPORTS OF GOODS AND SERVICES</t>
  </si>
  <si>
    <t xml:space="preserve">   BALANCE ON TRADE IN GOODS </t>
  </si>
  <si>
    <t xml:space="preserve">       EXPORTS OF GOODS</t>
  </si>
  <si>
    <t xml:space="preserve">       IMPORTS OF GOODS</t>
  </si>
  <si>
    <t xml:space="preserve">  BALANCE ON TRADE IN SERVICES </t>
  </si>
  <si>
    <t xml:space="preserve">       EXPORTS OF SERVICES</t>
  </si>
  <si>
    <t xml:space="preserve">       IMPORTS OF SERVICES</t>
  </si>
  <si>
    <t xml:space="preserve">  BALANCE ON PRIMARY INCOME </t>
  </si>
  <si>
    <t xml:space="preserve">        Receipts</t>
  </si>
  <si>
    <t xml:space="preserve">        Payments</t>
  </si>
  <si>
    <t xml:space="preserve">  BALANCE ON SECONDARY INCOME </t>
  </si>
  <si>
    <t xml:space="preserve">I </t>
  </si>
  <si>
    <t>II</t>
  </si>
  <si>
    <t xml:space="preserve">III </t>
  </si>
  <si>
    <t xml:space="preserve">IV </t>
  </si>
  <si>
    <t>1.1 Поточний рахунок платіжного балансу України (сезонно скориговані дані)</t>
  </si>
  <si>
    <t>Млн дол. США</t>
  </si>
  <si>
    <t>Дата останнього оновлення: 30.09.2024</t>
  </si>
  <si>
    <t>Last updated on: 30.09.2024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</si>
</sst>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_-* #,##0.00\ _г_р_н_._-;\-* #,##0.00\ _г_р_н_._-;_-* &quot;-&quot;??\ _г_р_н_._-;_-@_-"/>
    <numFmt numFmtId="165" formatCode="_(* #,##0.000_);_(* \-#,##0.000_);_(* &quot;--&quot;_);_(@_)"/>
    <numFmt numFmtId="166" formatCode="_-* #,##0_р_._-;\-* #,##0_р_._-;_-* &quot;-&quot;_р_._-;_-@_-"/>
    <numFmt numFmtId="167" formatCode="_-* #,##0.00_р_._-;\-* #,##0.00_р_._-;_-* &quot;-&quot;??_р_._-;_-@_-"/>
    <numFmt numFmtId="168" formatCode="_-* #,##0&quot;р.&quot;_-;\-* #,##0&quot;р.&quot;_-;_-* &quot;-&quot;&quot;р.&quot;_-;_-@_-"/>
    <numFmt numFmtId="169" formatCode="_-* #,##0.00&quot;р.&quot;_-;\-* #,##0.00&quot;р.&quot;_-;_-* &quot;-&quot;??&quot;р.&quot;_-;_-@_-"/>
    <numFmt numFmtId="170" formatCode="\M\o\n\t\h\ \D.\y\y\y\y"/>
    <numFmt numFmtId="171" formatCode="_(* #,##0.00_);_(* \(#,##0.00\);_(* &quot;-&quot;??_);_(@_)"/>
  </numFmts>
  <fonts count="40">
    <font>
      <sz val="10"/>
      <name val="Arial Cyr"/>
      <charset val="204"/>
    </font>
    <font>
      <sz val="10"/>
      <name val="Arial Cyr"/>
      <charset val="204"/>
    </font>
    <font>
      <sz val="10"/>
      <name val="Tms Rmn"/>
    </font>
    <font>
      <sz val="12"/>
      <name val="Times New Roman"/>
      <family val="1"/>
      <charset val="204"/>
    </font>
    <font>
      <u/>
      <sz val="11"/>
      <color indexed="12"/>
      <name val="Times New Roman Cyr"/>
      <charset val="204"/>
    </font>
    <font>
      <b/>
      <sz val="10"/>
      <color indexed="8"/>
      <name val="Verdana"/>
      <family val="2"/>
      <charset val="204"/>
    </font>
    <font>
      <sz val="10"/>
      <name val="Arial"/>
      <family val="2"/>
      <charset val="204"/>
    </font>
    <font>
      <b/>
      <sz val="13"/>
      <color indexed="9"/>
      <name val="Verdana"/>
      <family val="2"/>
      <charset val="204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10"/>
      <color indexed="8"/>
      <name val="Arial"/>
      <family val="2"/>
      <charset val="204"/>
    </font>
    <font>
      <sz val="10"/>
      <name val="TimesET"/>
    </font>
    <font>
      <u/>
      <sz val="11"/>
      <color indexed="36"/>
      <name val="Times New Roman Cyr"/>
      <charset val="204"/>
    </font>
    <font>
      <sz val="10"/>
      <name val="Arial"/>
      <family val="2"/>
    </font>
    <font>
      <sz val="10"/>
      <name val="Times New Roman"/>
      <family val="1"/>
    </font>
    <font>
      <b/>
      <sz val="8"/>
      <color indexed="8"/>
      <name val="Arial Narrow"/>
      <family val="2"/>
      <charset val="204"/>
    </font>
    <font>
      <sz val="8"/>
      <color indexed="8"/>
      <name val="Arial Narrow"/>
      <family val="2"/>
      <charset val="204"/>
    </font>
    <font>
      <sz val="10"/>
      <color indexed="8"/>
      <name val="Arial"/>
      <family val="2"/>
    </font>
    <font>
      <sz val="11"/>
      <color indexed="8"/>
      <name val="Calibri"/>
      <family val="2"/>
      <charset val="204"/>
    </font>
    <font>
      <sz val="10"/>
      <name val="Arial Cyr"/>
      <family val="2"/>
      <charset val="204"/>
    </font>
    <font>
      <sz val="10"/>
      <name val="Helv"/>
      <charset val="204"/>
    </font>
    <font>
      <sz val="10"/>
      <name val="Arial Cyr"/>
    </font>
    <font>
      <sz val="8"/>
      <name val="Arial Cyr"/>
      <charset val="204"/>
    </font>
    <font>
      <u/>
      <sz val="10"/>
      <color indexed="12"/>
      <name val="Arial Cyr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9"/>
      <name val="Times New Roman"/>
      <family val="1"/>
      <charset val="204"/>
    </font>
    <font>
      <b/>
      <sz val="11"/>
      <color theme="0"/>
      <name val="Times New Roman"/>
      <family val="1"/>
      <charset val="204"/>
    </font>
    <font>
      <sz val="11"/>
      <color theme="0"/>
      <name val="Times New Roman"/>
      <family val="1"/>
      <charset val="204"/>
    </font>
    <font>
      <sz val="10"/>
      <color theme="0"/>
      <name val="Arial"/>
      <family val="2"/>
      <charset val="204"/>
    </font>
    <font>
      <b/>
      <sz val="10"/>
      <color theme="0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i/>
      <u/>
      <sz val="10"/>
      <color theme="1"/>
      <name val="Arial"/>
      <family val="2"/>
      <charset val="204"/>
    </font>
    <font>
      <b/>
      <u/>
      <sz val="10"/>
      <color theme="1"/>
      <name val="Arial"/>
      <family val="2"/>
      <charset val="204"/>
    </font>
    <font>
      <b/>
      <sz val="10"/>
      <color rgb="FFFF0000"/>
      <name val="Arial"/>
      <family val="2"/>
      <charset val="204"/>
    </font>
    <font>
      <sz val="11"/>
      <color theme="1"/>
      <name val="Times New Roman"/>
      <family val="1"/>
      <charset val="204"/>
    </font>
    <font>
      <b/>
      <sz val="10"/>
      <name val="Arial"/>
      <family val="2"/>
      <charset val="204"/>
    </font>
    <font>
      <sz val="10"/>
      <color indexed="12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9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23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1" fontId="5" fillId="2" borderId="1">
      <alignment horizontal="right" vertical="center"/>
    </xf>
    <xf numFmtId="0" fontId="5" fillId="3" borderId="1">
      <alignment horizontal="center" vertical="center"/>
    </xf>
    <xf numFmtId="1" fontId="5" fillId="2" borderId="1">
      <alignment horizontal="right" vertical="center"/>
    </xf>
    <xf numFmtId="0" fontId="6" fillId="2" borderId="0"/>
    <xf numFmtId="0" fontId="7" fillId="4" borderId="1">
      <alignment horizontal="left" vertical="center"/>
    </xf>
    <xf numFmtId="0" fontId="7" fillId="4" borderId="1">
      <alignment horizontal="left" vertical="center"/>
    </xf>
    <xf numFmtId="0" fontId="1" fillId="2" borderId="1">
      <alignment horizontal="left" vertical="center"/>
    </xf>
    <xf numFmtId="166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70" fontId="8" fillId="0" borderId="0">
      <protection locked="0"/>
    </xf>
    <xf numFmtId="0" fontId="8" fillId="0" borderId="0">
      <protection locked="0"/>
    </xf>
    <xf numFmtId="0" fontId="9" fillId="0" borderId="0">
      <protection locked="0"/>
    </xf>
    <xf numFmtId="0" fontId="9" fillId="0" borderId="0">
      <protection locked="0"/>
    </xf>
    <xf numFmtId="0" fontId="10" fillId="0" borderId="0"/>
    <xf numFmtId="0" fontId="11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3" fillId="0" borderId="0"/>
    <xf numFmtId="0" fontId="14" fillId="0" borderId="0"/>
    <xf numFmtId="0" fontId="6" fillId="0" borderId="0"/>
    <xf numFmtId="0" fontId="3" fillId="0" borderId="0"/>
    <xf numFmtId="0" fontId="2" fillId="0" borderId="0"/>
    <xf numFmtId="171" fontId="11" fillId="0" borderId="0" applyFont="0" applyFill="0" applyBorder="0" applyAlignment="0" applyProtection="0"/>
    <xf numFmtId="0" fontId="15" fillId="5" borderId="0">
      <alignment horizontal="right" vertical="top"/>
    </xf>
    <xf numFmtId="0" fontId="16" fillId="5" borderId="0">
      <alignment horizontal="center" vertical="center"/>
    </xf>
    <xf numFmtId="0" fontId="15" fillId="5" borderId="0">
      <alignment horizontal="left" vertical="top"/>
    </xf>
    <xf numFmtId="0" fontId="15" fillId="5" borderId="0">
      <alignment horizontal="left" vertical="top"/>
    </xf>
    <xf numFmtId="0" fontId="16" fillId="5" borderId="0">
      <alignment horizontal="left" vertical="top"/>
    </xf>
    <xf numFmtId="0" fontId="16" fillId="5" borderId="0">
      <alignment horizontal="right" vertical="top"/>
    </xf>
    <xf numFmtId="0" fontId="16" fillId="5" borderId="0">
      <alignment horizontal="right" vertical="top"/>
    </xf>
    <xf numFmtId="0" fontId="17" fillId="0" borderId="0">
      <alignment vertical="top"/>
    </xf>
    <xf numFmtId="0" fontId="8" fillId="0" borderId="2"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18" fillId="0" borderId="0"/>
    <xf numFmtId="0" fontId="18" fillId="0" borderId="0"/>
    <xf numFmtId="0" fontId="6" fillId="0" borderId="0"/>
    <xf numFmtId="0" fontId="18" fillId="0" borderId="0"/>
    <xf numFmtId="0" fontId="18" fillId="0" borderId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1" fillId="0" borderId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19" fillId="0" borderId="0"/>
    <xf numFmtId="0" fontId="18" fillId="0" borderId="0"/>
    <xf numFmtId="0" fontId="6" fillId="0" borderId="0"/>
    <xf numFmtId="0" fontId="18" fillId="0" borderId="0"/>
    <xf numFmtId="0" fontId="19" fillId="0" borderId="0"/>
    <xf numFmtId="0" fontId="19" fillId="0" borderId="0"/>
    <xf numFmtId="0" fontId="1" fillId="0" borderId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18" fillId="0" borderId="0"/>
    <xf numFmtId="0" fontId="6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1" fillId="0" borderId="0"/>
    <xf numFmtId="0" fontId="2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0" fillId="0" borderId="0"/>
    <xf numFmtId="164" fontId="18" fillId="0" borderId="0" applyFont="0" applyFill="0" applyBorder="0" applyAlignment="0" applyProtection="0"/>
  </cellStyleXfs>
  <cellXfs count="76">
    <xf numFmtId="0" fontId="0" fillId="0" borderId="0" xfId="0"/>
    <xf numFmtId="0" fontId="24" fillId="2" borderId="0" xfId="0" applyFont="1" applyFill="1"/>
    <xf numFmtId="0" fontId="25" fillId="2" borderId="0" xfId="0" applyFont="1" applyFill="1"/>
    <xf numFmtId="0" fontId="26" fillId="2" borderId="0" xfId="0" applyFont="1" applyFill="1"/>
    <xf numFmtId="0" fontId="27" fillId="2" borderId="0" xfId="37" applyFont="1" applyFill="1" applyAlignment="1" applyProtection="1">
      <alignment wrapText="1"/>
    </xf>
    <xf numFmtId="2" fontId="27" fillId="2" borderId="0" xfId="37" applyNumberFormat="1" applyFont="1" applyFill="1" applyAlignment="1" applyProtection="1">
      <alignment horizontal="left" wrapText="1"/>
    </xf>
    <xf numFmtId="0" fontId="28" fillId="2" borderId="0" xfId="0" applyFont="1" applyFill="1"/>
    <xf numFmtId="0" fontId="29" fillId="2" borderId="0" xfId="0" applyFont="1" applyFill="1"/>
    <xf numFmtId="0" fontId="29" fillId="2" borderId="0" xfId="37" applyFont="1" applyFill="1" applyAlignment="1" applyProtection="1"/>
    <xf numFmtId="0" fontId="30" fillId="2" borderId="0" xfId="0" applyFont="1" applyFill="1"/>
    <xf numFmtId="0" fontId="31" fillId="2" borderId="0" xfId="0" applyFont="1" applyFill="1"/>
    <xf numFmtId="0" fontId="32" fillId="2" borderId="0" xfId="0" applyFont="1" applyFill="1"/>
    <xf numFmtId="0" fontId="33" fillId="2" borderId="0" xfId="0" applyFont="1" applyFill="1"/>
    <xf numFmtId="0" fontId="30" fillId="6" borderId="0" xfId="0" applyFont="1" applyFill="1"/>
    <xf numFmtId="0" fontId="31" fillId="6" borderId="0" xfId="0" applyFont="1" applyFill="1"/>
    <xf numFmtId="0" fontId="33" fillId="6" borderId="0" xfId="0" applyFont="1" applyFill="1"/>
    <xf numFmtId="3" fontId="33" fillId="6" borderId="0" xfId="0" applyNumberFormat="1" applyFont="1" applyFill="1" applyBorder="1" applyAlignment="1">
      <alignment horizontal="center"/>
    </xf>
    <xf numFmtId="0" fontId="32" fillId="6" borderId="0" xfId="0" applyFont="1" applyFill="1"/>
    <xf numFmtId="3" fontId="32" fillId="6" borderId="0" xfId="25" applyNumberFormat="1" applyFont="1" applyFill="1" applyBorder="1" applyAlignment="1">
      <alignment horizontal="center"/>
    </xf>
    <xf numFmtId="3" fontId="33" fillId="0" borderId="0" xfId="25" applyNumberFormat="1" applyFont="1" applyFill="1" applyBorder="1" applyAlignment="1">
      <alignment horizontal="center"/>
    </xf>
    <xf numFmtId="0" fontId="33" fillId="0" borderId="0" xfId="0" applyFont="1" applyFill="1"/>
    <xf numFmtId="0" fontId="34" fillId="2" borderId="0" xfId="37" applyFont="1" applyFill="1" applyAlignment="1" applyProtection="1"/>
    <xf numFmtId="49" fontId="32" fillId="2" borderId="15" xfId="113" applyNumberFormat="1" applyFont="1" applyFill="1" applyBorder="1" applyAlignment="1">
      <alignment horizontal="center" vertical="center"/>
    </xf>
    <xf numFmtId="49" fontId="32" fillId="2" borderId="3" xfId="113" applyNumberFormat="1" applyFont="1" applyFill="1" applyBorder="1" applyAlignment="1">
      <alignment horizontal="center" vertical="center"/>
    </xf>
    <xf numFmtId="49" fontId="32" fillId="6" borderId="15" xfId="113" applyNumberFormat="1" applyFont="1" applyFill="1" applyBorder="1" applyAlignment="1">
      <alignment horizontal="center" vertical="center"/>
    </xf>
    <xf numFmtId="0" fontId="32" fillId="6" borderId="15" xfId="0" applyFont="1" applyFill="1" applyBorder="1"/>
    <xf numFmtId="3" fontId="32" fillId="6" borderId="8" xfId="25" applyNumberFormat="1" applyFont="1" applyFill="1" applyBorder="1" applyAlignment="1">
      <alignment horizontal="center"/>
    </xf>
    <xf numFmtId="3" fontId="32" fillId="6" borderId="7" xfId="25" applyNumberFormat="1" applyFont="1" applyFill="1" applyBorder="1" applyAlignment="1">
      <alignment horizontal="center"/>
    </xf>
    <xf numFmtId="3" fontId="32" fillId="6" borderId="9" xfId="25" applyNumberFormat="1" applyFont="1" applyFill="1" applyBorder="1" applyAlignment="1">
      <alignment horizontal="center"/>
    </xf>
    <xf numFmtId="0" fontId="32" fillId="6" borderId="3" xfId="0" applyFont="1" applyFill="1" applyBorder="1"/>
    <xf numFmtId="3" fontId="33" fillId="6" borderId="0" xfId="25" applyNumberFormat="1" applyFont="1" applyFill="1" applyBorder="1" applyAlignment="1">
      <alignment horizontal="center"/>
    </xf>
    <xf numFmtId="3" fontId="33" fillId="6" borderId="10" xfId="25" applyNumberFormat="1" applyFont="1" applyFill="1" applyBorder="1" applyAlignment="1">
      <alignment horizontal="center"/>
    </xf>
    <xf numFmtId="3" fontId="33" fillId="6" borderId="11" xfId="25" applyNumberFormat="1" applyFont="1" applyFill="1" applyBorder="1" applyAlignment="1">
      <alignment horizontal="center"/>
    </xf>
    <xf numFmtId="3" fontId="33" fillId="6" borderId="10" xfId="0" applyNumberFormat="1" applyFont="1" applyFill="1" applyBorder="1" applyAlignment="1">
      <alignment horizontal="center"/>
    </xf>
    <xf numFmtId="3" fontId="32" fillId="6" borderId="10" xfId="25" applyNumberFormat="1" applyFont="1" applyFill="1" applyBorder="1" applyAlignment="1">
      <alignment horizontal="center"/>
    </xf>
    <xf numFmtId="3" fontId="32" fillId="6" borderId="0" xfId="0" applyNumberFormat="1" applyFont="1" applyFill="1" applyBorder="1" applyAlignment="1">
      <alignment horizontal="center"/>
    </xf>
    <xf numFmtId="3" fontId="32" fillId="6" borderId="11" xfId="25" applyNumberFormat="1" applyFont="1" applyFill="1" applyBorder="1" applyAlignment="1">
      <alignment horizontal="center"/>
    </xf>
    <xf numFmtId="3" fontId="32" fillId="6" borderId="3" xfId="25" applyNumberFormat="1" applyFont="1" applyFill="1" applyBorder="1" applyAlignment="1">
      <alignment horizontal="center"/>
    </xf>
    <xf numFmtId="0" fontId="33" fillId="6" borderId="0" xfId="0" applyFont="1" applyFill="1" applyBorder="1"/>
    <xf numFmtId="3" fontId="33" fillId="2" borderId="0" xfId="0" applyNumberFormat="1" applyFont="1" applyFill="1"/>
    <xf numFmtId="3" fontId="33" fillId="6" borderId="3" xfId="25" applyNumberFormat="1" applyFont="1" applyFill="1" applyBorder="1" applyAlignment="1">
      <alignment horizontal="center"/>
    </xf>
    <xf numFmtId="0" fontId="32" fillId="6" borderId="16" xfId="0" applyFont="1" applyFill="1" applyBorder="1"/>
    <xf numFmtId="3" fontId="33" fillId="6" borderId="13" xfId="0" applyNumberFormat="1" applyFont="1" applyFill="1" applyBorder="1" applyAlignment="1">
      <alignment horizontal="center"/>
    </xf>
    <xf numFmtId="3" fontId="33" fillId="6" borderId="13" xfId="25" applyNumberFormat="1" applyFont="1" applyFill="1" applyBorder="1" applyAlignment="1">
      <alignment horizontal="center"/>
    </xf>
    <xf numFmtId="3" fontId="33" fillId="6" borderId="12" xfId="0" applyNumberFormat="1" applyFont="1" applyFill="1" applyBorder="1" applyAlignment="1">
      <alignment horizontal="center"/>
    </xf>
    <xf numFmtId="49" fontId="32" fillId="6" borderId="3" xfId="113" applyNumberFormat="1" applyFont="1" applyFill="1" applyBorder="1" applyAlignment="1">
      <alignment horizontal="center" vertical="center"/>
    </xf>
    <xf numFmtId="3" fontId="0" fillId="0" borderId="0" xfId="0" applyNumberFormat="1" applyBorder="1" applyAlignment="1">
      <alignment horizontal="center"/>
    </xf>
    <xf numFmtId="0" fontId="35" fillId="6" borderId="8" xfId="0" applyFont="1" applyFill="1" applyBorder="1"/>
    <xf numFmtId="0" fontId="32" fillId="6" borderId="0" xfId="0" applyFont="1" applyFill="1" applyBorder="1"/>
    <xf numFmtId="0" fontId="32" fillId="6" borderId="0" xfId="0" applyFont="1" applyFill="1" applyBorder="1" applyAlignment="1"/>
    <xf numFmtId="0" fontId="32" fillId="6" borderId="13" xfId="0" applyFont="1" applyFill="1" applyBorder="1"/>
    <xf numFmtId="3" fontId="30" fillId="0" borderId="0" xfId="25" applyNumberFormat="1" applyFont="1" applyFill="1" applyBorder="1" applyAlignment="1">
      <alignment horizontal="center"/>
    </xf>
    <xf numFmtId="3" fontId="31" fillId="6" borderId="0" xfId="25" applyNumberFormat="1" applyFont="1" applyFill="1" applyBorder="1" applyAlignment="1">
      <alignment horizontal="center"/>
    </xf>
    <xf numFmtId="0" fontId="30" fillId="0" borderId="0" xfId="0" applyFont="1" applyFill="1"/>
    <xf numFmtId="0" fontId="36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0" fontId="37" fillId="2" borderId="0" xfId="0" applyFont="1" applyFill="1"/>
    <xf numFmtId="1" fontId="33" fillId="6" borderId="14" xfId="0" applyNumberFormat="1" applyFont="1" applyFill="1" applyBorder="1" applyAlignment="1">
      <alignment horizontal="center"/>
    </xf>
    <xf numFmtId="3" fontId="32" fillId="6" borderId="0" xfId="0" applyNumberFormat="1" applyFont="1" applyFill="1"/>
    <xf numFmtId="1" fontId="33" fillId="6" borderId="13" xfId="0" applyNumberFormat="1" applyFont="1" applyFill="1" applyBorder="1" applyAlignment="1">
      <alignment horizontal="center"/>
    </xf>
    <xf numFmtId="49" fontId="32" fillId="2" borderId="1" xfId="113" applyNumberFormat="1" applyFont="1" applyFill="1" applyBorder="1" applyAlignment="1">
      <alignment horizontal="center" vertical="center"/>
    </xf>
    <xf numFmtId="0" fontId="38" fillId="2" borderId="0" xfId="0" applyFont="1" applyFill="1"/>
    <xf numFmtId="0" fontId="39" fillId="2" borderId="0" xfId="37" applyFont="1" applyFill="1" applyAlignment="1" applyProtection="1"/>
    <xf numFmtId="0" fontId="6" fillId="2" borderId="0" xfId="0" applyFont="1" applyFill="1"/>
    <xf numFmtId="165" fontId="32" fillId="2" borderId="15" xfId="26" applyNumberFormat="1" applyFont="1" applyFill="1" applyBorder="1" applyAlignment="1">
      <alignment horizontal="center" vertical="center"/>
    </xf>
    <xf numFmtId="165" fontId="32" fillId="2" borderId="3" xfId="26" applyNumberFormat="1" applyFont="1" applyFill="1" applyBorder="1" applyAlignment="1">
      <alignment horizontal="center" vertical="center"/>
    </xf>
    <xf numFmtId="0" fontId="32" fillId="2" borderId="4" xfId="112" applyFont="1" applyFill="1" applyBorder="1" applyAlignment="1">
      <alignment horizontal="center" vertical="center"/>
    </xf>
    <xf numFmtId="0" fontId="32" fillId="2" borderId="5" xfId="112" applyFont="1" applyFill="1" applyBorder="1" applyAlignment="1">
      <alignment horizontal="center" vertical="center"/>
    </xf>
    <xf numFmtId="0" fontId="32" fillId="2" borderId="6" xfId="112" applyFont="1" applyFill="1" applyBorder="1" applyAlignment="1">
      <alignment horizontal="center" vertical="center"/>
    </xf>
    <xf numFmtId="165" fontId="32" fillId="2" borderId="16" xfId="26" applyNumberFormat="1" applyFont="1" applyFill="1" applyBorder="1" applyAlignment="1">
      <alignment horizontal="center" vertical="center"/>
    </xf>
    <xf numFmtId="0" fontId="32" fillId="6" borderId="4" xfId="0" applyFont="1" applyFill="1" applyBorder="1" applyAlignment="1">
      <alignment horizontal="center"/>
    </xf>
    <xf numFmtId="0" fontId="32" fillId="6" borderId="6" xfId="0" applyFont="1" applyFill="1" applyBorder="1" applyAlignment="1">
      <alignment horizontal="center"/>
    </xf>
    <xf numFmtId="0" fontId="32" fillId="6" borderId="5" xfId="0" applyFont="1" applyFill="1" applyBorder="1" applyAlignment="1">
      <alignment horizontal="center"/>
    </xf>
    <xf numFmtId="0" fontId="32" fillId="2" borderId="4" xfId="0" applyFont="1" applyFill="1" applyBorder="1" applyAlignment="1">
      <alignment horizontal="center"/>
    </xf>
    <xf numFmtId="0" fontId="32" fillId="2" borderId="5" xfId="0" applyFont="1" applyFill="1" applyBorder="1" applyAlignment="1">
      <alignment horizontal="center"/>
    </xf>
    <xf numFmtId="0" fontId="32" fillId="2" borderId="6" xfId="0" applyFont="1" applyFill="1" applyBorder="1" applyAlignment="1">
      <alignment horizontal="center"/>
    </xf>
  </cellXfs>
  <cellStyles count="123">
    <cellStyle name="Aeia?nnueea" xfId="1"/>
    <cellStyle name="Ãèïåðññûëêà" xfId="2"/>
    <cellStyle name="clsAltData" xfId="3"/>
    <cellStyle name="clsColumnHeader" xfId="4"/>
    <cellStyle name="clsData" xfId="5"/>
    <cellStyle name="clsDefault" xfId="6"/>
    <cellStyle name="clsReportFooter" xfId="7"/>
    <cellStyle name="clsReportHeader" xfId="8"/>
    <cellStyle name="clsRowHeader" xfId="9"/>
    <cellStyle name="Comma [0]䧟Лист3" xfId="10"/>
    <cellStyle name="Comma_Лист1" xfId="11"/>
    <cellStyle name="Currency [0]_Лист1" xfId="12"/>
    <cellStyle name="Currency_Лист1" xfId="13"/>
    <cellStyle name="Date" xfId="14"/>
    <cellStyle name="Fixed" xfId="15"/>
    <cellStyle name="Heading1" xfId="16"/>
    <cellStyle name="Heading2" xfId="17"/>
    <cellStyle name="Iau?iue_Eeno1" xfId="18"/>
    <cellStyle name="Îáû÷íûé_Tranche" xfId="19"/>
    <cellStyle name="Ioe?uaaaoayny aeia?nnueea" xfId="20"/>
    <cellStyle name="Îòêðûâàâøàÿñÿ ãèïåðññûëêà" xfId="21"/>
    <cellStyle name="Normal" xfId="22"/>
    <cellStyle name="Normal 2" xfId="23"/>
    <cellStyle name="Normal_Book1" xfId="24"/>
    <cellStyle name="Normal_Sheet2" xfId="25"/>
    <cellStyle name="Normal_sum" xfId="26"/>
    <cellStyle name="Ôèíàíñîâûé_Tranche" xfId="27"/>
    <cellStyle name="S0" xfId="28"/>
    <cellStyle name="S1" xfId="29"/>
    <cellStyle name="S2" xfId="30"/>
    <cellStyle name="S3" xfId="31"/>
    <cellStyle name="S4" xfId="32"/>
    <cellStyle name="S5" xfId="33"/>
    <cellStyle name="S6" xfId="34"/>
    <cellStyle name="Style 1" xfId="35"/>
    <cellStyle name="Total" xfId="36"/>
    <cellStyle name="Гіперпосилання" xfId="37" builtinId="8"/>
    <cellStyle name="Звичайний" xfId="0" builtinId="0"/>
    <cellStyle name="Обычный 10" xfId="38"/>
    <cellStyle name="Обычный 11" xfId="39"/>
    <cellStyle name="Обычный 12" xfId="40"/>
    <cellStyle name="Обычный 13" xfId="41"/>
    <cellStyle name="Обычный 14" xfId="42"/>
    <cellStyle name="Обычный 15" xfId="43"/>
    <cellStyle name="Обычный 16" xfId="44"/>
    <cellStyle name="Обычный 17" xfId="45"/>
    <cellStyle name="Обычный 18" xfId="46"/>
    <cellStyle name="Обычный 19" xfId="47"/>
    <cellStyle name="Обычный 2" xfId="48"/>
    <cellStyle name="Обычный 2 2" xfId="49"/>
    <cellStyle name="Обычный 2 2 2" xfId="50"/>
    <cellStyle name="Обычный 2 2 3" xfId="51"/>
    <cellStyle name="Обычный 2 2 4" xfId="52"/>
    <cellStyle name="Обычный 2 2 5" xfId="53"/>
    <cellStyle name="Обычный 2 2 6" xfId="54"/>
    <cellStyle name="Обычный 2 2 7" xfId="55"/>
    <cellStyle name="Обычный 2 2_ZB_3KV_2014" xfId="56"/>
    <cellStyle name="Обычный 2 3" xfId="57"/>
    <cellStyle name="Обычный 2 4" xfId="58"/>
    <cellStyle name="Обычный 2 5" xfId="59"/>
    <cellStyle name="Обычный 2 6" xfId="60"/>
    <cellStyle name="Обычный 2 7" xfId="61"/>
    <cellStyle name="Обычный 2_Borg_01_11_2012" xfId="62"/>
    <cellStyle name="Обычный 20" xfId="63"/>
    <cellStyle name="Обычный 21" xfId="64"/>
    <cellStyle name="Обычный 22" xfId="65"/>
    <cellStyle name="Обычный 23" xfId="66"/>
    <cellStyle name="Обычный 24" xfId="67"/>
    <cellStyle name="Обычный 25" xfId="68"/>
    <cellStyle name="Обычный 26" xfId="69"/>
    <cellStyle name="Обычный 27" xfId="70"/>
    <cellStyle name="Обычный 28" xfId="71"/>
    <cellStyle name="Обычный 29" xfId="72"/>
    <cellStyle name="Обычный 3" xfId="73"/>
    <cellStyle name="Обычный 3 2" xfId="74"/>
    <cellStyle name="Обычный 3 2 2" xfId="75"/>
    <cellStyle name="Обычный 3 2_borg01082010-prov_div" xfId="76"/>
    <cellStyle name="Обычный 3_ZB_3KV_2014" xfId="77"/>
    <cellStyle name="Обычный 30" xfId="78"/>
    <cellStyle name="Обычный 31" xfId="79"/>
    <cellStyle name="Обычный 32" xfId="80"/>
    <cellStyle name="Обычный 33" xfId="81"/>
    <cellStyle name="Обычный 34" xfId="82"/>
    <cellStyle name="Обычный 35" xfId="83"/>
    <cellStyle name="Обычный 36" xfId="84"/>
    <cellStyle name="Обычный 37" xfId="85"/>
    <cellStyle name="Обычный 38" xfId="86"/>
    <cellStyle name="Обычный 39" xfId="87"/>
    <cellStyle name="Обычный 4" xfId="88"/>
    <cellStyle name="Обычный 4 2" xfId="89"/>
    <cellStyle name="Обычный 4_ZB_3KV_2014" xfId="90"/>
    <cellStyle name="Обычный 40" xfId="91"/>
    <cellStyle name="Обычный 41" xfId="92"/>
    <cellStyle name="Обычный 42" xfId="93"/>
    <cellStyle name="Обычный 45" xfId="94"/>
    <cellStyle name="Обычный 46" xfId="95"/>
    <cellStyle name="Обычный 47" xfId="96"/>
    <cellStyle name="Обычный 48" xfId="97"/>
    <cellStyle name="Обычный 49" xfId="98"/>
    <cellStyle name="Обычный 5" xfId="99"/>
    <cellStyle name="Обычный 5 2" xfId="100"/>
    <cellStyle name="Обычный 50" xfId="101"/>
    <cellStyle name="Обычный 51" xfId="102"/>
    <cellStyle name="Обычный 52" xfId="103"/>
    <cellStyle name="Обычный 53" xfId="104"/>
    <cellStyle name="Обычный 54" xfId="105"/>
    <cellStyle name="Обычный 6" xfId="106"/>
    <cellStyle name="Обычный 6 2" xfId="107"/>
    <cellStyle name="Обычный 6_ZB_3KV_2014" xfId="108"/>
    <cellStyle name="Обычный 7" xfId="109"/>
    <cellStyle name="Обычный 8" xfId="110"/>
    <cellStyle name="Обычный 9" xfId="111"/>
    <cellStyle name="Обычный_Дин.імпорт" xfId="112"/>
    <cellStyle name="Обычный_Експорт" xfId="113"/>
    <cellStyle name="Процентный 2 2" xfId="114"/>
    <cellStyle name="Процентный 2 3" xfId="115"/>
    <cellStyle name="Процентный 2 4" xfId="116"/>
    <cellStyle name="Процентный 2 5" xfId="117"/>
    <cellStyle name="Процентный 2 6" xfId="118"/>
    <cellStyle name="Процентный 2 7" xfId="119"/>
    <cellStyle name="Процентный 3" xfId="120"/>
    <cellStyle name="Стиль 1" xfId="121"/>
    <cellStyle name="Финансовый 2" xfId="12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8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List" dx="15" fmlaLink="$A$1" fmlaRange="$A$3:$A$4" noThreeD="1" sel="2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</xdr:colOff>
          <xdr:row>0</xdr:row>
          <xdr:rowOff>22860</xdr:rowOff>
        </xdr:from>
        <xdr:to>
          <xdr:col>0</xdr:col>
          <xdr:colOff>480060</xdr:colOff>
          <xdr:row>1</xdr:row>
          <xdr:rowOff>121920</xdr:rowOff>
        </xdr:to>
        <xdr:sp macro="" textlink="">
          <xdr:nvSpPr>
            <xdr:cNvPr id="1025" name="List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bswn01s\ICS$\576\576FSI_2008Q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epartments/STA/collaboration/STASIDP/Documents/CDIS%20Report%20Form%20ITT%20(Pilot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ocuments%20and%20Settings/tgaleza/Local%20Settings/Temporary%20Internet%20Files/OLK10B/Copy%20of%201931PI_200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0fs01.nbu.bank.gov.ua\work\Documents%20and%20Settings\CSONG\Local%20Settings\Temporary%20Internet%20Files\OLK3\BOPukr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epartments/STA/collaboration/STASIDP/Documents/ITT%20for%20CDI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0fs01.nbu.bank.gov.ua\work\WINDOWS\TEMP\ukr2001%2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0fs01.nbu.bank.gov.ua\work\WINDOWS.98\TEMP\&#1043;&#1072;&#1083;&#1100;%20-%20&#1090;&#1072;&#1073;&#1083;.%20(17%20&#1096;&#1090;.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epartments/STA/about_sta/divisions/stasi/STASIIMS/STASIDP/Documents/FAS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rina\share\My%20Documents\Ukraine\Reporting\ukrbopcmdec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CoverPage"/>
      <sheetName val="CoverPage_TS"/>
      <sheetName val="PeriodicityInfo"/>
      <sheetName val="Table A"/>
      <sheetName val="Table A_TS"/>
      <sheetName val="Annex Tables A.1-A.3"/>
      <sheetName val="Annex Tables A.1-A.3_TS"/>
      <sheetName val="Annex Tables A.4-A.5"/>
      <sheetName val="Annex Tables A.4-A.5_TS"/>
      <sheetName val="Table B"/>
      <sheetName val="Table B(Suppl.)"/>
      <sheetName val="Guide References"/>
      <sheetName val="Master"/>
      <sheetName val="Deviations"/>
      <sheetName val="DevRanges"/>
      <sheetName val="InterAdjustments"/>
      <sheetName val="InterAdjustRanges"/>
      <sheetName val="SI1–Reg. Cap."/>
      <sheetName val="SI2–RWA"/>
      <sheetName val="SI3–NPL"/>
      <sheetName val="SI4–Res. Real Estate P"/>
      <sheetName val="SI5–Comm. Real Estate P"/>
      <sheetName val="Fin. Structure"/>
      <sheetName val="Table F1"/>
      <sheetName val="Table F2"/>
      <sheetName val="Table F3"/>
      <sheetName val="Table F4"/>
      <sheetName val="Table F5"/>
      <sheetName val="Table F6"/>
      <sheetName val="Table F7"/>
      <sheetName val="AdditionalInfo"/>
      <sheetName val="Validation Summary"/>
      <sheetName val="Report Form"/>
      <sheetName val="Control"/>
      <sheetName val="576FSI_2008Q4"/>
      <sheetName val="PRIV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1">
          <cell r="C1" t="str">
            <v>Singapore</v>
          </cell>
        </row>
        <row r="5">
          <cell r="C5">
            <v>127</v>
          </cell>
        </row>
        <row r="8">
          <cell r="C8" t="str">
            <v>Q:4:2008</v>
          </cell>
        </row>
        <row r="17">
          <cell r="H17" t="str">
            <v>Lead Agency</v>
          </cell>
        </row>
        <row r="18">
          <cell r="H18" t="str">
            <v>Co-Lead Agency</v>
          </cell>
        </row>
        <row r="19">
          <cell r="H19" t="str">
            <v>Other Responsible Agency</v>
          </cell>
        </row>
        <row r="20">
          <cell r="J20" t="str">
            <v>Coordinator Name</v>
          </cell>
        </row>
        <row r="21">
          <cell r="J21" t="str">
            <v>Contact Person Name</v>
          </cell>
        </row>
        <row r="42">
          <cell r="V42" t="str">
            <v>Thousands</v>
          </cell>
        </row>
        <row r="43">
          <cell r="V43" t="str">
            <v>Millions</v>
          </cell>
        </row>
        <row r="44">
          <cell r="V44" t="str">
            <v>Billions</v>
          </cell>
        </row>
        <row r="45">
          <cell r="V45" t="str">
            <v>Trillions</v>
          </cell>
        </row>
        <row r="330">
          <cell r="BA330" t="str">
            <v xml:space="preserve"> </v>
          </cell>
        </row>
        <row r="331">
          <cell r="BA331" t="str">
            <v>AFGHANIS</v>
          </cell>
        </row>
        <row r="332">
          <cell r="BA332" t="str">
            <v>ALGERIAN DINARS</v>
          </cell>
        </row>
        <row r="333">
          <cell r="BA333" t="str">
            <v>ARGENTINE PESOS</v>
          </cell>
        </row>
        <row r="334">
          <cell r="BA334" t="str">
            <v>ARUBAN FLORINS</v>
          </cell>
        </row>
        <row r="335">
          <cell r="BA335" t="str">
            <v>AUSTRALIAN DOLLARS</v>
          </cell>
        </row>
        <row r="336">
          <cell r="BA336" t="str">
            <v>BAHAMIAN DOLLARS</v>
          </cell>
        </row>
        <row r="337">
          <cell r="BA337" t="str">
            <v>BAHRAIN DINARS</v>
          </cell>
        </row>
        <row r="338">
          <cell r="BA338" t="str">
            <v>BAHT</v>
          </cell>
        </row>
        <row r="339">
          <cell r="BA339" t="str">
            <v>BALBOAS</v>
          </cell>
        </row>
        <row r="340">
          <cell r="BA340" t="str">
            <v>BARBADOS DOLLARS</v>
          </cell>
        </row>
        <row r="341">
          <cell r="BA341" t="str">
            <v>BELARUSIAN RUBELS</v>
          </cell>
        </row>
        <row r="342">
          <cell r="BA342" t="str">
            <v>BELIZE DOLLARS</v>
          </cell>
        </row>
        <row r="343">
          <cell r="BA343" t="str">
            <v>BERMUDA DOLLARS</v>
          </cell>
        </row>
        <row r="344">
          <cell r="BA344" t="str">
            <v>BIRR</v>
          </cell>
        </row>
        <row r="345">
          <cell r="BA345" t="str">
            <v>BOLIVARES</v>
          </cell>
        </row>
        <row r="346">
          <cell r="BA346" t="str">
            <v>BOLIVIANOS</v>
          </cell>
        </row>
        <row r="347">
          <cell r="BA347" t="str">
            <v>BRUNEI DOLLARS</v>
          </cell>
        </row>
        <row r="348">
          <cell r="BA348" t="str">
            <v>BURUNDI FRANCS</v>
          </cell>
        </row>
        <row r="349">
          <cell r="BA349" t="str">
            <v>CANADIAN DOLLARS</v>
          </cell>
        </row>
        <row r="350">
          <cell r="BA350" t="str">
            <v>CAYMAN IS. DOLLARS</v>
          </cell>
        </row>
        <row r="351">
          <cell r="BA351" t="str">
            <v>CEDIS</v>
          </cell>
        </row>
        <row r="352">
          <cell r="BA352" t="str">
            <v>CFA FRANCS</v>
          </cell>
        </row>
        <row r="353">
          <cell r="BA353" t="str">
            <v>CFP FRANCS</v>
          </cell>
        </row>
        <row r="354">
          <cell r="BA354" t="str">
            <v>CHILEAN PESOS</v>
          </cell>
        </row>
        <row r="355">
          <cell r="BA355" t="str">
            <v>COLOMBIAN PESOS</v>
          </cell>
        </row>
        <row r="356">
          <cell r="BA356" t="str">
            <v>COLONES</v>
          </cell>
        </row>
        <row r="357">
          <cell r="BA357" t="str">
            <v>COMORIAN FRANCS</v>
          </cell>
        </row>
        <row r="358">
          <cell r="BA358" t="str">
            <v>CONGO FRANCS</v>
          </cell>
        </row>
        <row r="359">
          <cell r="BA359" t="str">
            <v>CONVERTIBLE MARKA</v>
          </cell>
        </row>
        <row r="360">
          <cell r="BA360" t="str">
            <v>CORDOBAS</v>
          </cell>
        </row>
        <row r="361">
          <cell r="BA361" t="str">
            <v>CUBAN PESOS</v>
          </cell>
        </row>
        <row r="362">
          <cell r="BA362" t="str">
            <v>CYPRUS POUNDS</v>
          </cell>
        </row>
        <row r="363">
          <cell r="BA363" t="str">
            <v>DALASIS</v>
          </cell>
        </row>
        <row r="364">
          <cell r="BA364" t="str">
            <v>DANISH KRONER</v>
          </cell>
        </row>
        <row r="365">
          <cell r="BA365" t="str">
            <v>DENARS</v>
          </cell>
        </row>
        <row r="366">
          <cell r="BA366" t="str">
            <v>DINARS</v>
          </cell>
        </row>
        <row r="367">
          <cell r="BA367" t="str">
            <v>DIRHAMS</v>
          </cell>
        </row>
        <row r="368">
          <cell r="BA368" t="str">
            <v>DJIBOUTI FRANCS</v>
          </cell>
        </row>
        <row r="369">
          <cell r="BA369" t="str">
            <v>DOBRAS</v>
          </cell>
        </row>
        <row r="370">
          <cell r="BA370" t="str">
            <v>DOMINICAN PESOS</v>
          </cell>
        </row>
        <row r="371">
          <cell r="BA371" t="str">
            <v>DONG</v>
          </cell>
        </row>
        <row r="372">
          <cell r="BA372" t="str">
            <v>DRAMS</v>
          </cell>
        </row>
        <row r="373">
          <cell r="BA373" t="str">
            <v>E.CARIBBEAN DOLLARS</v>
          </cell>
        </row>
        <row r="374">
          <cell r="BA374" t="str">
            <v>EGYPTIAN POUNDS</v>
          </cell>
        </row>
        <row r="375">
          <cell r="BA375" t="str">
            <v>EMALANGENI</v>
          </cell>
        </row>
        <row r="376">
          <cell r="BA376" t="str">
            <v>ESCUDOS</v>
          </cell>
        </row>
        <row r="377">
          <cell r="BA377" t="str">
            <v>EUROS</v>
          </cell>
        </row>
        <row r="378">
          <cell r="BA378" t="str">
            <v>FALKLAND IS. POUNDS</v>
          </cell>
        </row>
        <row r="379">
          <cell r="BA379" t="str">
            <v>FIJI DOLLARS</v>
          </cell>
        </row>
        <row r="380">
          <cell r="BA380" t="str">
            <v>FORINT</v>
          </cell>
        </row>
        <row r="381">
          <cell r="BA381" t="str">
            <v>FR. FRANCS/SP. PESETAS</v>
          </cell>
        </row>
        <row r="382">
          <cell r="BA382" t="str">
            <v>FRENCH FRANCS</v>
          </cell>
        </row>
        <row r="383">
          <cell r="BA383" t="str">
            <v>GIBRALTAR POUNDS</v>
          </cell>
        </row>
        <row r="384">
          <cell r="BA384" t="str">
            <v>GOURDES</v>
          </cell>
        </row>
        <row r="385">
          <cell r="BA385" t="str">
            <v>GUARANIES</v>
          </cell>
        </row>
        <row r="386">
          <cell r="BA386" t="str">
            <v>GUILDERS</v>
          </cell>
        </row>
        <row r="387">
          <cell r="BA387" t="str">
            <v>GUINEAN FRANCS</v>
          </cell>
        </row>
        <row r="388">
          <cell r="BA388" t="str">
            <v>GUYANA DOLLARS</v>
          </cell>
        </row>
        <row r="389">
          <cell r="BA389" t="str">
            <v>HONG KONG DOLLARS</v>
          </cell>
        </row>
        <row r="390">
          <cell r="BA390" t="str">
            <v>HRYVNIAS</v>
          </cell>
        </row>
        <row r="391">
          <cell r="BA391" t="str">
            <v>INDIAN RUPEES</v>
          </cell>
        </row>
        <row r="392">
          <cell r="BA392" t="str">
            <v>JAMAICA DOLLARS</v>
          </cell>
        </row>
        <row r="393">
          <cell r="BA393" t="str">
            <v>JORDANIAN DINARS</v>
          </cell>
        </row>
        <row r="394">
          <cell r="BA394" t="str">
            <v>KENYA SHILLINGS</v>
          </cell>
        </row>
        <row r="395">
          <cell r="BA395" t="str">
            <v>KINA</v>
          </cell>
        </row>
        <row r="396">
          <cell r="BA396" t="str">
            <v>KIP</v>
          </cell>
        </row>
        <row r="397">
          <cell r="BA397" t="str">
            <v>KORUNY</v>
          </cell>
        </row>
        <row r="398">
          <cell r="BA398" t="str">
            <v>KRONER</v>
          </cell>
        </row>
        <row r="399">
          <cell r="BA399" t="str">
            <v>KRONUR</v>
          </cell>
        </row>
        <row r="400">
          <cell r="BA400" t="str">
            <v>KROONI</v>
          </cell>
        </row>
        <row r="401">
          <cell r="BA401" t="str">
            <v>KUNAS</v>
          </cell>
        </row>
        <row r="402">
          <cell r="BA402" t="str">
            <v>KUWAITI DINARS</v>
          </cell>
        </row>
        <row r="403">
          <cell r="BA403" t="str">
            <v>KWACHA</v>
          </cell>
        </row>
        <row r="404">
          <cell r="BA404" t="str">
            <v>KWANZAS</v>
          </cell>
        </row>
        <row r="405">
          <cell r="BA405" t="str">
            <v>KYATS</v>
          </cell>
        </row>
        <row r="406">
          <cell r="BA406" t="str">
            <v>LARI</v>
          </cell>
        </row>
        <row r="407">
          <cell r="BA407" t="str">
            <v>LATS</v>
          </cell>
        </row>
        <row r="408">
          <cell r="BA408" t="str">
            <v>LEBANESE POUNDS</v>
          </cell>
        </row>
        <row r="409">
          <cell r="BA409" t="str">
            <v>LEI</v>
          </cell>
        </row>
        <row r="410">
          <cell r="BA410" t="str">
            <v>LEKS</v>
          </cell>
        </row>
        <row r="411">
          <cell r="BA411" t="str">
            <v>LEMPIRAS</v>
          </cell>
        </row>
        <row r="412">
          <cell r="BA412" t="str">
            <v>LEONES</v>
          </cell>
        </row>
        <row r="413">
          <cell r="BA413" t="str">
            <v>LEVA</v>
          </cell>
        </row>
        <row r="414">
          <cell r="BA414" t="str">
            <v>LIBERIAN DOLLARS</v>
          </cell>
        </row>
        <row r="415">
          <cell r="BA415" t="str">
            <v>LIBYAN DINARS</v>
          </cell>
        </row>
        <row r="416">
          <cell r="BA416" t="str">
            <v>LITAI</v>
          </cell>
        </row>
        <row r="417">
          <cell r="BA417" t="str">
            <v>MALAGASY ARIARY</v>
          </cell>
        </row>
        <row r="418">
          <cell r="BA418" t="str">
            <v>MALOTI</v>
          </cell>
        </row>
        <row r="419">
          <cell r="BA419" t="str">
            <v>MALTESE LIRI</v>
          </cell>
        </row>
        <row r="420">
          <cell r="BA420" t="str">
            <v>MANAT</v>
          </cell>
        </row>
        <row r="421">
          <cell r="BA421" t="str">
            <v>MAURITIAN RUPEES</v>
          </cell>
        </row>
        <row r="422">
          <cell r="BA422" t="str">
            <v>METICAIS</v>
          </cell>
        </row>
        <row r="423">
          <cell r="BA423" t="str">
            <v>MEXICAN PESOS</v>
          </cell>
        </row>
        <row r="424">
          <cell r="BA424" t="str">
            <v>NAIRA</v>
          </cell>
        </row>
        <row r="425">
          <cell r="BA425" t="str">
            <v>NAKFA</v>
          </cell>
        </row>
        <row r="426">
          <cell r="BA426" t="str">
            <v>NAMIBIA DOLLARS</v>
          </cell>
        </row>
        <row r="427">
          <cell r="BA427" t="str">
            <v>NEPALESE RUPEES</v>
          </cell>
        </row>
        <row r="428">
          <cell r="BA428" t="str">
            <v>NEW LIRAS</v>
          </cell>
        </row>
        <row r="429">
          <cell r="BA429" t="str">
            <v>NEW SHEQALIM</v>
          </cell>
        </row>
        <row r="430">
          <cell r="BA430" t="str">
            <v>NEW TAIWAN DOLLARS</v>
          </cell>
        </row>
        <row r="431">
          <cell r="BA431" t="str">
            <v>NEW ZEALAND DOLLARS</v>
          </cell>
        </row>
        <row r="432">
          <cell r="BA432" t="str">
            <v>NGULTRUM</v>
          </cell>
        </row>
        <row r="433">
          <cell r="BA433" t="str">
            <v>NORWEGIAN KRONER</v>
          </cell>
        </row>
        <row r="434">
          <cell r="BA434" t="str">
            <v>NUEVOS SOLES</v>
          </cell>
        </row>
        <row r="435">
          <cell r="BA435" t="str">
            <v>OUGUIYAS</v>
          </cell>
        </row>
        <row r="436">
          <cell r="BA436" t="str">
            <v>PA'ANGA</v>
          </cell>
        </row>
        <row r="437">
          <cell r="BA437" t="str">
            <v>PAKISTAN RUPEES</v>
          </cell>
        </row>
        <row r="438">
          <cell r="BA438" t="str">
            <v>PATACAS</v>
          </cell>
        </row>
        <row r="439">
          <cell r="BA439" t="str">
            <v>PHILIPPINE PESOS</v>
          </cell>
        </row>
        <row r="440">
          <cell r="BA440" t="str">
            <v>POUNDS STERLING</v>
          </cell>
        </row>
        <row r="441">
          <cell r="BA441" t="str">
            <v>PULA</v>
          </cell>
        </row>
        <row r="442">
          <cell r="BA442" t="str">
            <v>QATAR RIYALS</v>
          </cell>
        </row>
        <row r="443">
          <cell r="BA443" t="str">
            <v>QUETZALES</v>
          </cell>
        </row>
        <row r="444">
          <cell r="BA444" t="str">
            <v>RAND</v>
          </cell>
        </row>
        <row r="445">
          <cell r="BA445" t="str">
            <v>REAIS</v>
          </cell>
        </row>
        <row r="446">
          <cell r="BA446" t="str">
            <v>RIALS</v>
          </cell>
        </row>
        <row r="447">
          <cell r="BA447" t="str">
            <v>RIALS OMANI</v>
          </cell>
        </row>
        <row r="448">
          <cell r="BA448" t="str">
            <v>RIEL</v>
          </cell>
        </row>
        <row r="449">
          <cell r="BA449" t="str">
            <v>RINGGIT</v>
          </cell>
        </row>
        <row r="450">
          <cell r="BA450" t="str">
            <v>RUFIYAA</v>
          </cell>
        </row>
        <row r="451">
          <cell r="BA451" t="str">
            <v>RUPIAH</v>
          </cell>
        </row>
        <row r="452">
          <cell r="BA452" t="str">
            <v>RUSSIAN RUBLES</v>
          </cell>
        </row>
        <row r="453">
          <cell r="BA453" t="str">
            <v>RWANDA FRANCS</v>
          </cell>
        </row>
        <row r="454">
          <cell r="BA454" t="str">
            <v>SAUDI ARABIAN RIYALS</v>
          </cell>
        </row>
        <row r="455">
          <cell r="BA455" t="str">
            <v>SERBIAN DINARS</v>
          </cell>
        </row>
        <row r="456">
          <cell r="BA456" t="str">
            <v>SEYCHELLES RUPEES</v>
          </cell>
        </row>
        <row r="457">
          <cell r="BA457" t="str">
            <v>SINGAPORE DOLLARS</v>
          </cell>
        </row>
        <row r="458">
          <cell r="BA458" t="str">
            <v>SOLOMON ISL DOLLARS</v>
          </cell>
        </row>
        <row r="459">
          <cell r="BA459" t="str">
            <v>SOMALI SHILLINGS</v>
          </cell>
        </row>
        <row r="460">
          <cell r="BA460" t="str">
            <v>SOMS</v>
          </cell>
        </row>
        <row r="461">
          <cell r="BA461" t="str">
            <v>SRI LANKA RUPEES</v>
          </cell>
        </row>
        <row r="462">
          <cell r="BA462" t="str">
            <v>SUDANESE DINARS</v>
          </cell>
        </row>
        <row r="463">
          <cell r="BA463" t="str">
            <v>SUM</v>
          </cell>
        </row>
        <row r="464">
          <cell r="BA464" t="str">
            <v>SURINAME DOLLAR</v>
          </cell>
        </row>
        <row r="465">
          <cell r="BA465" t="str">
            <v>SWEDISH KRONOR</v>
          </cell>
        </row>
        <row r="466">
          <cell r="BA466" t="str">
            <v>SWISS FRANCS</v>
          </cell>
        </row>
        <row r="467">
          <cell r="BA467" t="str">
            <v>SYRIAN POUNDS</v>
          </cell>
        </row>
        <row r="468">
          <cell r="BA468" t="str">
            <v>TAJIK SOMONI</v>
          </cell>
        </row>
        <row r="469">
          <cell r="BA469" t="str">
            <v>TAKA</v>
          </cell>
        </row>
        <row r="470">
          <cell r="BA470" t="str">
            <v>TALA</v>
          </cell>
        </row>
        <row r="471">
          <cell r="BA471" t="str">
            <v>TANZANIA SHILLINGS</v>
          </cell>
        </row>
        <row r="472">
          <cell r="BA472" t="str">
            <v>TENGE</v>
          </cell>
        </row>
        <row r="473">
          <cell r="BA473" t="str">
            <v>TOGROGS</v>
          </cell>
        </row>
        <row r="474">
          <cell r="BA474" t="str">
            <v>TOLARS</v>
          </cell>
        </row>
        <row r="475">
          <cell r="BA475" t="str">
            <v>TT DOLLARS</v>
          </cell>
        </row>
        <row r="476">
          <cell r="BA476" t="str">
            <v>TUNISIAN DINARS</v>
          </cell>
        </row>
        <row r="477">
          <cell r="BA477" t="str">
            <v>U.S. DOLLARS</v>
          </cell>
        </row>
        <row r="478">
          <cell r="BA478" t="str">
            <v>UGANDA SHILLINGS</v>
          </cell>
        </row>
        <row r="479">
          <cell r="BA479" t="str">
            <v>URUGUAYAN PESOS</v>
          </cell>
        </row>
        <row r="480">
          <cell r="BA480" t="str">
            <v>VATU</v>
          </cell>
        </row>
        <row r="481">
          <cell r="BA481" t="str">
            <v>WON</v>
          </cell>
        </row>
        <row r="482">
          <cell r="BA482" t="str">
            <v>YEMENI RIAL</v>
          </cell>
        </row>
        <row r="483">
          <cell r="BA483" t="str">
            <v>YEN</v>
          </cell>
        </row>
        <row r="484">
          <cell r="BA484" t="str">
            <v>YUAN</v>
          </cell>
        </row>
        <row r="485">
          <cell r="BA485" t="str">
            <v>ZAMBIAN KWACHA</v>
          </cell>
        </row>
        <row r="486">
          <cell r="BA486" t="str">
            <v>ZIMBABWE DOLLARS</v>
          </cell>
        </row>
        <row r="487">
          <cell r="BA487" t="str">
            <v>ZLOTYS</v>
          </cell>
        </row>
      </sheetData>
      <sheetData sheetId="35" refreshError="1"/>
      <sheetData sheetId="3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BUControlSheet"/>
      <sheetName val="Control"/>
      <sheetName val="Coverpage"/>
      <sheetName val="Inward-DL"/>
      <sheetName val="Inward"/>
      <sheetName val="Inward_TS"/>
      <sheetName val="Outward-DL"/>
      <sheetName val="Outward"/>
      <sheetName val="Outward_TS"/>
      <sheetName val="ValidationSheet"/>
      <sheetName val="Links"/>
    </sheetNames>
    <sheetDataSet>
      <sheetData sheetId="0"/>
      <sheetData sheetId="1"/>
      <sheetData sheetId="2">
        <row r="16">
          <cell r="A16" t="str">
            <v>Yes</v>
          </cell>
        </row>
        <row r="17">
          <cell r="A17" t="str">
            <v>No</v>
          </cell>
        </row>
        <row r="19">
          <cell r="A19" t="str">
            <v>Yes</v>
          </cell>
        </row>
        <row r="20">
          <cell r="A20" t="str">
            <v>No</v>
          </cell>
        </row>
        <row r="21">
          <cell r="A21" t="str">
            <v>Yes</v>
          </cell>
        </row>
        <row r="22">
          <cell r="A22" t="str">
            <v>No</v>
          </cell>
        </row>
        <row r="35">
          <cell r="J35" t="str">
            <v>Yes</v>
          </cell>
        </row>
        <row r="36">
          <cell r="J36" t="str">
            <v>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 Instructions"/>
      <sheetName val="Index Page"/>
      <sheetName val="IndexSS"/>
      <sheetName val="Assets Mandated"/>
      <sheetName val="Assets MandatedSS"/>
      <sheetName val="Breakdown by Currency (Assets)"/>
      <sheetName val="CurrencySS"/>
      <sheetName val="Breakdown by Sector (Assets)"/>
      <sheetName val="AssetsSS"/>
      <sheetName val="Breakdown by Sector (Equity)"/>
      <sheetName val="EquitySS"/>
      <sheetName val="Breakdown by Sector (Debt Sec.)"/>
      <sheetName val="Debt SecSS"/>
      <sheetName val="Breakdown by Sector (L-T Debt)"/>
      <sheetName val="L-T DebtSS"/>
      <sheetName val="Breakdown by Sector (S-T Debt)"/>
      <sheetName val="S-T DebtSS"/>
      <sheetName val="Liabilities Breakdown"/>
      <sheetName val="Liabilities BreakdownSS"/>
      <sheetName val="Report Form"/>
      <sheetName val="Control"/>
      <sheetName val="Input 1- Basic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>
        <row r="1">
          <cell r="C1" t="str">
            <v>Australia</v>
          </cell>
        </row>
        <row r="3">
          <cell r="C3">
            <v>2008</v>
          </cell>
        </row>
        <row r="17">
          <cell r="F17" t="str">
            <v>National currency</v>
          </cell>
        </row>
        <row r="18">
          <cell r="F18" t="str">
            <v>Units</v>
          </cell>
        </row>
      </sheetData>
      <sheetData sheetId="2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heet"/>
      <sheetName val="FSUOUT"/>
      <sheetName val="labels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eating  Data Report Forms"/>
      <sheetName val="BUControlSheet"/>
      <sheetName val="Control"/>
      <sheetName val="ValidationSheet"/>
      <sheetName val="Coverpage"/>
      <sheetName val="Inward"/>
      <sheetName val="Temp 1A"/>
      <sheetName val="Temp 1B"/>
      <sheetName val="Temp 1C"/>
      <sheetName val="Temp 1D"/>
      <sheetName val="Inward_TS"/>
      <sheetName val="Outward"/>
      <sheetName val="Temp1  (Inward) ver 2"/>
      <sheetName val="Temp 2 (Outward) ver 2"/>
      <sheetName val="Outward_TS"/>
      <sheetName val="Temp 3 (Metadata)"/>
      <sheetName val="Temp 4"/>
      <sheetName val="Sheet2"/>
      <sheetName val="Sheet4"/>
      <sheetName val="Sheet1"/>
      <sheetName val="Довідники"/>
    </sheetNames>
    <sheetDataSet>
      <sheetData sheetId="0"/>
      <sheetData sheetId="1"/>
      <sheetData sheetId="2">
        <row r="19">
          <cell r="A19" t="str">
            <v>Yes</v>
          </cell>
        </row>
        <row r="20">
          <cell r="A20" t="str">
            <v>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5old"/>
      <sheetName val="tab4"/>
      <sheetName val="tab4 (1)"/>
      <sheetName val="Tab5"/>
      <sheetName val="Tab6"/>
      <sheetName val="Tab6(1)"/>
      <sheetName val="tab7"/>
      <sheetName val="Tab7(1)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44 (1)"/>
      <sheetName val="Tab44 (2)"/>
      <sheetName val="tab20 "/>
      <sheetName val="tab67"/>
      <sheetName val="tabY"/>
      <sheetName val="Table19 (1995)"/>
      <sheetName val="DO NOT PRINT"/>
      <sheetName val="DONOT PRINT"/>
      <sheetName val="tabZ"/>
      <sheetName val="інв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4"/>
      <sheetName val="Tab5old"/>
      <sheetName val="Tab5"/>
      <sheetName val="Tab6"/>
      <sheetName val="tab7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20 "/>
      <sheetName val="tab67"/>
      <sheetName val="tabY"/>
      <sheetName val="Table19 (1995)"/>
      <sheetName val="DO NOT PRINT"/>
      <sheetName val="DONOT PRINT"/>
      <sheetName val="tabZ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 "/>
      <sheetName val="CoverPage"/>
      <sheetName val="FASurvey"/>
      <sheetName val="Instructions"/>
      <sheetName val="FASurvey-DL"/>
      <sheetName val="NOTES"/>
      <sheetName val="BUControlSheet"/>
      <sheetName val="Control"/>
      <sheetName val="Report Form"/>
      <sheetName val="ValidationSheet"/>
      <sheetName val="14602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3">
          <cell r="B13" t="str">
            <v>Country Name</v>
          </cell>
        </row>
      </sheetData>
      <sheetData sheetId="8"/>
      <sheetData sheetId="9"/>
      <sheetData sheetId="1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_Cap"/>
      <sheetName val="in_othsectors"/>
      <sheetName val="ass"/>
      <sheetName val="exp"/>
      <sheetName val="imp"/>
      <sheetName val="nfs"/>
      <sheetName val="oth"/>
      <sheetName val="debt"/>
      <sheetName val="IMFpurch"/>
      <sheetName val="imfrepay"/>
      <sheetName val="gas"/>
      <sheetName val="mtbop"/>
      <sheetName val="cashbop"/>
      <sheetName val="needs"/>
      <sheetName val="Pclubneeds"/>
      <sheetName val="ind"/>
      <sheetName val="cashflow"/>
      <sheetName val="HistCflow"/>
      <sheetName val="WEONEW"/>
      <sheetName val="експ_посл_кв"/>
      <sheetName val="C"/>
    </sheetNames>
    <sheetDataSet>
      <sheetData sheetId="0">
        <row r="7">
          <cell r="A7" t="str">
            <v>zDollarGDP</v>
          </cell>
        </row>
      </sheetData>
      <sheetData sheetId="1">
        <row r="17">
          <cell r="A17" t="str">
            <v>zReserves</v>
          </cell>
        </row>
      </sheetData>
      <sheetData sheetId="2">
        <row r="7">
          <cell r="A7" t="str">
            <v>zDollarGDP</v>
          </cell>
        </row>
      </sheetData>
      <sheetData sheetId="3" refreshError="1">
        <row r="7">
          <cell r="A7" t="str">
            <v>zDollarGDP</v>
          </cell>
          <cell r="B7" t="str">
            <v xml:space="preserve">  In billions of U.S. dollars</v>
          </cell>
          <cell r="C7">
            <v>103</v>
          </cell>
          <cell r="D7">
            <v>169.77011494252872</v>
          </cell>
          <cell r="E7">
            <v>18.768726984303285</v>
          </cell>
          <cell r="F7">
            <v>32.722850720418613</v>
          </cell>
          <cell r="G7">
            <v>25.868557052030997</v>
          </cell>
          <cell r="H7">
            <v>34.445670628183365</v>
          </cell>
          <cell r="I7">
            <v>43.328231871689347</v>
          </cell>
          <cell r="J7">
            <v>49.675842621189744</v>
          </cell>
          <cell r="K7">
            <v>41.827558092132087</v>
          </cell>
          <cell r="L7">
            <v>30.766214908034854</v>
          </cell>
          <cell r="M7">
            <v>30.350950987564008</v>
          </cell>
          <cell r="N7">
            <v>32.070984625449789</v>
          </cell>
          <cell r="O7">
            <v>35.766139550363611</v>
          </cell>
          <cell r="P7">
            <v>38.480886498511843</v>
          </cell>
          <cell r="Q7">
            <v>41.268041668434648</v>
          </cell>
          <cell r="R7">
            <v>44.193801680762952</v>
          </cell>
          <cell r="S7">
            <v>46.403491764801103</v>
          </cell>
          <cell r="T7">
            <v>49.698139680101988</v>
          </cell>
          <cell r="U7">
            <v>53.226707597389236</v>
          </cell>
          <cell r="V7">
            <v>57.005803836803871</v>
          </cell>
          <cell r="W7">
            <v>61.053215909216938</v>
          </cell>
          <cell r="X7">
            <v>2.3639774859287055</v>
          </cell>
          <cell r="Y7">
            <v>5.25</v>
          </cell>
          <cell r="Z7">
            <v>6.1338289962825279</v>
          </cell>
          <cell r="AA7">
            <v>5.0209205020920509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10068.38987614432</v>
          </cell>
          <cell r="AS7">
            <v>11372.432432432432</v>
          </cell>
          <cell r="AT7">
            <v>13437.56727664155</v>
          </cell>
          <cell r="AU7">
            <v>14761.424017003188</v>
          </cell>
          <cell r="AV7">
            <v>10667.51398068124</v>
          </cell>
          <cell r="AW7">
            <v>11434.146341463416</v>
          </cell>
          <cell r="AX7">
            <v>12432</v>
          </cell>
          <cell r="AY7">
            <v>8383.265067290813</v>
          </cell>
          <cell r="AZ7">
            <v>7064.5885987082283</v>
          </cell>
          <cell r="BA7">
            <v>7644.0720995176443</v>
          </cell>
          <cell r="BB7">
            <v>8359.8026020637062</v>
          </cell>
          <cell r="BC7">
            <v>7268.5438117251515</v>
          </cell>
          <cell r="BD7">
            <v>5956.9912152269399</v>
          </cell>
          <cell r="BE7">
            <v>7243.8664453052943</v>
          </cell>
          <cell r="BF7">
            <v>9221.5480786909357</v>
          </cell>
          <cell r="BG7">
            <v>7928.0821917808216</v>
          </cell>
        </row>
        <row r="24">
          <cell r="A24" t="str">
            <v>zSDReRate</v>
          </cell>
          <cell r="B24" t="str">
            <v xml:space="preserve">  SDR/US$ [IFS, for 2000 const. from Sept.]</v>
          </cell>
          <cell r="C24">
            <v>1.3574999999999999</v>
          </cell>
          <cell r="D24">
            <v>1.3687499999999999</v>
          </cell>
          <cell r="E24">
            <v>1.4085000000000001</v>
          </cell>
          <cell r="F24">
            <v>1.39625</v>
          </cell>
          <cell r="G24">
            <v>1.4285000000000001</v>
          </cell>
          <cell r="H24">
            <v>1.51725</v>
          </cell>
          <cell r="I24">
            <v>1.4518500000000001</v>
          </cell>
          <cell r="J24">
            <v>1.3761133333333333</v>
          </cell>
          <cell r="K24">
            <v>1.3568091666666666</v>
          </cell>
          <cell r="L24">
            <v>1.3674483333333336</v>
          </cell>
          <cell r="M24">
            <v>1.3205983333333335</v>
          </cell>
          <cell r="N24">
            <v>1.3</v>
          </cell>
          <cell r="O24">
            <v>1.3</v>
          </cell>
          <cell r="P24">
            <v>1.3</v>
          </cell>
          <cell r="Q24">
            <v>1.3</v>
          </cell>
          <cell r="R24">
            <v>1.3</v>
          </cell>
          <cell r="S24">
            <v>1.3</v>
          </cell>
          <cell r="T24">
            <v>1.3</v>
          </cell>
          <cell r="U24">
            <v>1.3</v>
          </cell>
          <cell r="V24">
            <v>1.3</v>
          </cell>
          <cell r="W24">
            <v>1.3</v>
          </cell>
          <cell r="X24">
            <v>1.3879999999999999</v>
          </cell>
          <cell r="Y24">
            <v>1.39</v>
          </cell>
          <cell r="Z24">
            <v>1.4530000000000001</v>
          </cell>
          <cell r="AA24">
            <v>1.403</v>
          </cell>
          <cell r="AB24">
            <v>1.3759999999999999</v>
          </cell>
          <cell r="AC24">
            <v>1.413</v>
          </cell>
          <cell r="AD24">
            <v>1.403</v>
          </cell>
          <cell r="AE24">
            <v>1.393</v>
          </cell>
          <cell r="AF24">
            <v>1.3879999999999999</v>
          </cell>
          <cell r="AG24">
            <v>1.4159999999999999</v>
          </cell>
          <cell r="AH24">
            <v>1.4550000000000001</v>
          </cell>
          <cell r="AI24">
            <v>1.4550000000000001</v>
          </cell>
          <cell r="AJ24">
            <v>1.4931000000000001</v>
          </cell>
          <cell r="AK24">
            <v>1.5660000000000001</v>
          </cell>
          <cell r="AL24">
            <v>1.5170999999999999</v>
          </cell>
          <cell r="AM24">
            <v>1.4927999999999999</v>
          </cell>
          <cell r="AN24">
            <v>1.4653</v>
          </cell>
          <cell r="AO24">
            <v>1.4460999999999999</v>
          </cell>
          <cell r="AP24">
            <v>1.452</v>
          </cell>
          <cell r="AQ24">
            <v>1.444</v>
          </cell>
          <cell r="AR24">
            <v>1.3919999999999999</v>
          </cell>
          <cell r="AS24">
            <v>1.3759999999999999</v>
          </cell>
          <cell r="AT24">
            <v>1.3759999999999999</v>
          </cell>
          <cell r="AU24">
            <v>1.3759999999999999</v>
          </cell>
          <cell r="AV24">
            <v>1.3740000000000001</v>
          </cell>
          <cell r="AW24">
            <v>1.3740000000000001</v>
          </cell>
          <cell r="AX24">
            <v>1.3740000000000001</v>
          </cell>
          <cell r="AY24">
            <v>1.4067700000000001</v>
          </cell>
          <cell r="AZ24">
            <v>1.3819999999999999</v>
          </cell>
          <cell r="BA24">
            <v>1.3480000000000001</v>
          </cell>
          <cell r="BB24">
            <v>1.359</v>
          </cell>
          <cell r="BC24">
            <v>1.383</v>
          </cell>
        </row>
      </sheetData>
      <sheetData sheetId="4"/>
      <sheetData sheetId="5"/>
      <sheetData sheetId="6"/>
      <sheetData sheetId="7" refreshError="1">
        <row r="17">
          <cell r="A17" t="str">
            <v>zReserves</v>
          </cell>
          <cell r="B17" t="str">
            <v xml:space="preserve">    Gross usable reserves from 1998 on</v>
          </cell>
          <cell r="C17">
            <v>0</v>
          </cell>
          <cell r="D17">
            <v>0</v>
          </cell>
          <cell r="E17">
            <v>9.6000000000000002E-2</v>
          </cell>
          <cell r="F17">
            <v>0.13300000000000001</v>
          </cell>
          <cell r="G17">
            <v>0.64600000000000002</v>
          </cell>
          <cell r="H17">
            <v>1.1339999999999999</v>
          </cell>
          <cell r="I17">
            <v>1.994</v>
          </cell>
          <cell r="J17">
            <v>2.375</v>
          </cell>
          <cell r="K17">
            <v>0.78200000000000003</v>
          </cell>
          <cell r="L17">
            <v>1.0900000000000001</v>
          </cell>
          <cell r="M17">
            <v>1.016</v>
          </cell>
          <cell r="N17">
            <v>1.56</v>
          </cell>
          <cell r="O17">
            <v>2.5430000000000001</v>
          </cell>
          <cell r="P17">
            <v>3.0957930000000005</v>
          </cell>
          <cell r="Q17">
            <v>3.7418343030000005</v>
          </cell>
          <cell r="R17">
            <v>4.5037445385130006</v>
          </cell>
          <cell r="S17">
            <v>5.3197504007474237</v>
          </cell>
          <cell r="T17">
            <v>6.1936926792004909</v>
          </cell>
          <cell r="U17">
            <v>7.1296848594237261</v>
          </cell>
          <cell r="V17">
            <v>8.1321324844428116</v>
          </cell>
          <cell r="W17">
            <v>9.2057538908382526</v>
          </cell>
          <cell r="AZ17">
            <v>0.68700000000000006</v>
          </cell>
          <cell r="BA17">
            <v>0.98699999999999999</v>
          </cell>
          <cell r="BB17">
            <v>1.35</v>
          </cell>
          <cell r="BC17">
            <v>1.0900000000000001</v>
          </cell>
          <cell r="BD17">
            <v>1.0740000000000001</v>
          </cell>
          <cell r="BE17">
            <v>0.93899999999999995</v>
          </cell>
          <cell r="BF17">
            <v>0.98599999999999999</v>
          </cell>
          <cell r="BG17">
            <v>1.016</v>
          </cell>
          <cell r="BH17">
            <v>1.028</v>
          </cell>
          <cell r="BI17">
            <v>1.159</v>
          </cell>
          <cell r="BJ17">
            <v>1.2010000000000001</v>
          </cell>
          <cell r="BK17">
            <v>1.56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Y46"/>
  <sheetViews>
    <sheetView tabSelected="1" zoomScale="85" zoomScaleNormal="85" workbookViewId="0">
      <selection activeCell="Q12" sqref="Q12"/>
    </sheetView>
  </sheetViews>
  <sheetFormatPr defaultColWidth="9.109375" defaultRowHeight="13.8"/>
  <cols>
    <col min="1" max="1" width="10.33203125" style="3" customWidth="1"/>
    <col min="2" max="56" width="9.109375" style="2"/>
    <col min="57" max="77" width="9.109375" style="7"/>
    <col min="78" max="16384" width="9.109375" style="2"/>
  </cols>
  <sheetData>
    <row r="1" spans="1:74">
      <c r="A1" s="3">
        <v>2</v>
      </c>
      <c r="B1" s="61" t="str">
        <f>IF('1'!$A$1=1,BF1,BN1)</f>
        <v>1. Seasonally Adjusted Indices of the BOP Current Account</v>
      </c>
      <c r="C1" s="61"/>
      <c r="D1" s="61"/>
      <c r="E1" s="61"/>
      <c r="F1" s="61"/>
      <c r="G1" s="61"/>
      <c r="H1" s="61"/>
      <c r="I1" s="61"/>
      <c r="J1" s="1"/>
      <c r="K1" s="1"/>
      <c r="BF1" s="6" t="s">
        <v>13</v>
      </c>
      <c r="BG1" s="6"/>
      <c r="BH1" s="6"/>
      <c r="BI1" s="6"/>
      <c r="BJ1" s="6"/>
      <c r="BK1" s="6"/>
      <c r="BL1" s="6"/>
      <c r="BM1" s="6"/>
      <c r="BN1" s="6" t="s">
        <v>16</v>
      </c>
      <c r="BO1" s="6"/>
      <c r="BP1" s="6"/>
      <c r="BQ1" s="6"/>
      <c r="BR1" s="6"/>
      <c r="BS1" s="6"/>
      <c r="BT1" s="6"/>
      <c r="BU1" s="6"/>
      <c r="BV1" s="6"/>
    </row>
    <row r="2" spans="1:74">
      <c r="B2" s="62" t="str">
        <f>IF('1'!$A$1=1,BF2,BN2)</f>
        <v>1.1 The Current Account of the Balance of Payments of Ukraine (seasonally adjusted data)</v>
      </c>
      <c r="C2" s="61"/>
      <c r="D2" s="61"/>
      <c r="E2" s="61"/>
      <c r="F2" s="61"/>
      <c r="G2" s="61"/>
      <c r="H2" s="61"/>
      <c r="I2" s="61"/>
      <c r="J2" s="1"/>
      <c r="K2" s="1"/>
      <c r="BF2" s="8" t="s">
        <v>12</v>
      </c>
      <c r="BG2" s="6"/>
      <c r="BH2" s="6"/>
      <c r="BI2" s="6"/>
      <c r="BJ2" s="6"/>
      <c r="BK2" s="6"/>
      <c r="BL2" s="6"/>
      <c r="BM2" s="6"/>
      <c r="BN2" s="8" t="s">
        <v>17</v>
      </c>
      <c r="BO2" s="6"/>
      <c r="BP2" s="6"/>
      <c r="BQ2" s="6"/>
      <c r="BR2" s="6"/>
      <c r="BS2" s="6"/>
      <c r="BT2" s="6"/>
      <c r="BU2" s="6"/>
      <c r="BV2" s="6"/>
    </row>
    <row r="3" spans="1:74">
      <c r="A3" s="4" t="s">
        <v>14</v>
      </c>
      <c r="B3" s="63"/>
      <c r="C3" s="63"/>
      <c r="D3" s="63"/>
      <c r="E3" s="63"/>
      <c r="F3" s="63"/>
      <c r="G3" s="63"/>
      <c r="H3" s="63"/>
      <c r="I3" s="63"/>
    </row>
    <row r="4" spans="1:74">
      <c r="A4" s="5" t="s">
        <v>15</v>
      </c>
    </row>
    <row r="12" spans="1:74">
      <c r="B12" s="54" t="str">
        <f>IF('1'!$A$1=1,B42,B43)</f>
        <v>Last updated on: 30.09.2024</v>
      </c>
    </row>
    <row r="41" spans="2:2" s="56" customFormat="1" ht="15" customHeight="1"/>
    <row r="42" spans="2:2" s="7" customFormat="1">
      <c r="B42" s="55" t="s">
        <v>43</v>
      </c>
    </row>
    <row r="43" spans="2:2" s="7" customFormat="1">
      <c r="B43" s="55" t="s">
        <v>44</v>
      </c>
    </row>
    <row r="44" spans="2:2" s="56" customFormat="1"/>
    <row r="45" spans="2:2" s="56" customFormat="1"/>
    <row r="46" spans="2:2" s="56" customFormat="1"/>
  </sheetData>
  <phoneticPr fontId="22" type="noConversion"/>
  <hyperlinks>
    <hyperlink ref="B2" location="'1.1'!A1" display="1.1. Поточний рахунок платіжного балансу України (сезонно скориговані дані)"/>
    <hyperlink ref="BF2" location="'1.1'!A1" display="1.1. Поточний рахунок платіжного балансу України (сезонно скориговані дані)"/>
    <hyperlink ref="BN2" location="'1.1'!A1" display="1.1. Поточний рахунок платіжного балансу України (сезонно скориговані дані)"/>
  </hyperlinks>
  <pageMargins left="0.75" right="0.75" top="1" bottom="1" header="0.5" footer="0.5"/>
  <pageSetup paperSize="9" orientation="landscape" horizont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List Box 1">
              <controlPr defaultSize="0" autoLine="0" autoPict="0">
                <anchor moveWithCells="1">
                  <from>
                    <xdr:col>0</xdr:col>
                    <xdr:colOff>7620</xdr:colOff>
                    <xdr:row>0</xdr:row>
                    <xdr:rowOff>22860</xdr:rowOff>
                  </from>
                  <to>
                    <xdr:col>0</xdr:col>
                    <xdr:colOff>480060</xdr:colOff>
                    <xdr:row>1</xdr:row>
                    <xdr:rowOff>121920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P40"/>
  <sheetViews>
    <sheetView zoomScale="70" zoomScaleNormal="70" workbookViewId="0">
      <selection activeCell="Q12" sqref="Q12"/>
    </sheetView>
  </sheetViews>
  <sheetFormatPr defaultColWidth="9.109375" defaultRowHeight="13.2" outlineLevelCol="2"/>
  <cols>
    <col min="1" max="1" width="39.6640625" style="12" customWidth="1"/>
    <col min="2" max="2" width="35.6640625" style="12" hidden="1" customWidth="1" outlineLevel="2"/>
    <col min="3" max="3" width="37.21875" style="12" hidden="1" customWidth="1" outlineLevel="2"/>
    <col min="4" max="4" width="7.88671875" style="12" hidden="1" customWidth="1" outlineLevel="1" collapsed="1"/>
    <col min="5" max="6" width="7.88671875" style="12" hidden="1" customWidth="1" outlineLevel="1"/>
    <col min="7" max="7" width="8.6640625" style="12" hidden="1" customWidth="1" outlineLevel="1"/>
    <col min="8" max="8" width="8.109375" style="12" hidden="1" customWidth="1" outlineLevel="1"/>
    <col min="9" max="9" width="7.6640625" style="12" hidden="1" customWidth="1" outlineLevel="1"/>
    <col min="10" max="10" width="7.44140625" style="12" hidden="1" customWidth="1" outlineLevel="1"/>
    <col min="11" max="11" width="7.88671875" style="12" hidden="1" customWidth="1" outlineLevel="1"/>
    <col min="12" max="12" width="7.6640625" style="12" hidden="1" customWidth="1" outlineLevel="1"/>
    <col min="13" max="13" width="8" style="12" hidden="1" customWidth="1" outlineLevel="1"/>
    <col min="14" max="14" width="10.109375" style="12" hidden="1" customWidth="1" outlineLevel="1"/>
    <col min="15" max="15" width="7.88671875" style="12" hidden="1" customWidth="1" outlineLevel="1"/>
    <col min="16" max="16" width="10.109375" style="12" customWidth="1" collapsed="1"/>
    <col min="17" max="18" width="10.109375" style="12" customWidth="1"/>
    <col min="19" max="19" width="8.109375" style="12" customWidth="1"/>
    <col min="20" max="24" width="10.109375" style="12" customWidth="1"/>
    <col min="25" max="32" width="10.109375" style="15" customWidth="1"/>
    <col min="33" max="34" width="10.77734375" style="15" customWidth="1"/>
    <col min="35" max="99" width="9.109375" style="15"/>
    <col min="100" max="110" width="9.109375" style="13"/>
    <col min="111" max="118" width="9.109375" style="9"/>
    <col min="119" max="16384" width="9.109375" style="12"/>
  </cols>
  <sheetData>
    <row r="1" spans="1:120">
      <c r="A1" s="21" t="str">
        <f>IF('1'!$A$1=1,"до змісту","to title")</f>
        <v>to title</v>
      </c>
    </row>
    <row r="2" spans="1:120" ht="24" customHeight="1">
      <c r="A2" s="11" t="str">
        <f>IF('1'!$A$1=1,CW2,DG2)</f>
        <v>1.1 The Current Account of the Balance of Payments of Ukraine (seasonally adjusted data)</v>
      </c>
      <c r="B2" s="11"/>
      <c r="C2" s="11"/>
      <c r="CW2" s="14" t="s">
        <v>41</v>
      </c>
      <c r="CX2" s="14"/>
      <c r="CY2" s="14"/>
      <c r="DG2" s="10" t="s">
        <v>17</v>
      </c>
      <c r="DO2" s="9"/>
      <c r="DP2" s="9"/>
    </row>
    <row r="3" spans="1:120" s="11" customFormat="1" ht="22.5" customHeight="1">
      <c r="A3" s="12" t="str">
        <f>IF('1'!$A$1=1,CW3,DG3)</f>
        <v>Million USD</v>
      </c>
      <c r="B3" s="12"/>
      <c r="C3" s="12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  <c r="BO3" s="17"/>
      <c r="BP3" s="17"/>
      <c r="BQ3" s="17"/>
      <c r="BR3" s="17"/>
      <c r="BS3" s="17"/>
      <c r="BT3" s="17"/>
      <c r="BU3" s="17"/>
      <c r="BV3" s="17"/>
      <c r="BW3" s="17"/>
      <c r="BX3" s="17"/>
      <c r="BY3" s="17"/>
      <c r="BZ3" s="17"/>
      <c r="CA3" s="17"/>
      <c r="CB3" s="17"/>
      <c r="CC3" s="17"/>
      <c r="CD3" s="17"/>
      <c r="CE3" s="17"/>
      <c r="CF3" s="17"/>
      <c r="CG3" s="17"/>
      <c r="CH3" s="17"/>
      <c r="CI3" s="17"/>
      <c r="CJ3" s="17"/>
      <c r="CK3" s="17"/>
      <c r="CL3" s="17"/>
      <c r="CM3" s="17"/>
      <c r="CN3" s="17"/>
      <c r="CO3" s="17"/>
      <c r="CP3" s="17"/>
      <c r="CQ3" s="17"/>
      <c r="CR3" s="17"/>
      <c r="CS3" s="17"/>
      <c r="CT3" s="17"/>
      <c r="CU3" s="17"/>
      <c r="CV3" s="14"/>
      <c r="CW3" s="13" t="s">
        <v>42</v>
      </c>
      <c r="CX3" s="13"/>
      <c r="CY3" s="13"/>
      <c r="CZ3" s="14"/>
      <c r="DA3" s="14"/>
      <c r="DB3" s="14"/>
      <c r="DC3" s="14"/>
      <c r="DD3" s="14"/>
      <c r="DE3" s="14"/>
      <c r="DF3" s="14"/>
      <c r="DG3" s="9" t="s">
        <v>18</v>
      </c>
      <c r="DH3" s="10"/>
      <c r="DI3" s="10"/>
      <c r="DJ3" s="10"/>
      <c r="DK3" s="10"/>
      <c r="DL3" s="10"/>
      <c r="DM3" s="10"/>
      <c r="DN3" s="10"/>
      <c r="DO3" s="10"/>
      <c r="DP3" s="10"/>
    </row>
    <row r="4" spans="1:120" ht="15.6" customHeight="1">
      <c r="A4" s="64" t="str">
        <f>IF('1'!$A$1=1,B4,C4)</f>
        <v>BOP items</v>
      </c>
      <c r="B4" s="64" t="s">
        <v>19</v>
      </c>
      <c r="C4" s="64" t="s">
        <v>20</v>
      </c>
      <c r="D4" s="66">
        <v>2016</v>
      </c>
      <c r="E4" s="67"/>
      <c r="F4" s="67"/>
      <c r="G4" s="68"/>
      <c r="H4" s="66">
        <v>2017</v>
      </c>
      <c r="I4" s="67"/>
      <c r="J4" s="67"/>
      <c r="K4" s="67"/>
      <c r="L4" s="66">
        <v>2018</v>
      </c>
      <c r="M4" s="67"/>
      <c r="N4" s="67"/>
      <c r="O4" s="68"/>
      <c r="P4" s="73">
        <v>2019</v>
      </c>
      <c r="Q4" s="74"/>
      <c r="R4" s="74"/>
      <c r="S4" s="75"/>
      <c r="T4" s="73">
        <v>2020</v>
      </c>
      <c r="U4" s="74"/>
      <c r="V4" s="74"/>
      <c r="W4" s="75"/>
      <c r="X4" s="73">
        <v>2021</v>
      </c>
      <c r="Y4" s="74"/>
      <c r="Z4" s="74"/>
      <c r="AA4" s="75"/>
      <c r="AB4" s="70">
        <v>2022</v>
      </c>
      <c r="AC4" s="72"/>
      <c r="AD4" s="72"/>
      <c r="AE4" s="71"/>
      <c r="AF4" s="70">
        <v>2023</v>
      </c>
      <c r="AG4" s="72"/>
      <c r="AH4" s="72"/>
      <c r="AI4" s="71"/>
      <c r="AJ4" s="70">
        <v>2024</v>
      </c>
      <c r="AK4" s="71"/>
      <c r="DO4" s="9"/>
      <c r="DP4" s="9"/>
    </row>
    <row r="5" spans="1:120" ht="15" customHeight="1">
      <c r="A5" s="65"/>
      <c r="B5" s="69"/>
      <c r="C5" s="69"/>
      <c r="D5" s="23" t="s">
        <v>37</v>
      </c>
      <c r="E5" s="23" t="s">
        <v>38</v>
      </c>
      <c r="F5" s="23" t="s">
        <v>39</v>
      </c>
      <c r="G5" s="23" t="s">
        <v>40</v>
      </c>
      <c r="H5" s="22" t="s">
        <v>37</v>
      </c>
      <c r="I5" s="22" t="s">
        <v>38</v>
      </c>
      <c r="J5" s="22" t="s">
        <v>39</v>
      </c>
      <c r="K5" s="22" t="s">
        <v>40</v>
      </c>
      <c r="L5" s="22" t="s">
        <v>37</v>
      </c>
      <c r="M5" s="22" t="s">
        <v>38</v>
      </c>
      <c r="N5" s="22" t="s">
        <v>39</v>
      </c>
      <c r="O5" s="22" t="s">
        <v>40</v>
      </c>
      <c r="P5" s="22" t="s">
        <v>37</v>
      </c>
      <c r="Q5" s="22" t="s">
        <v>38</v>
      </c>
      <c r="R5" s="22" t="s">
        <v>39</v>
      </c>
      <c r="S5" s="22" t="s">
        <v>40</v>
      </c>
      <c r="T5" s="22" t="s">
        <v>37</v>
      </c>
      <c r="U5" s="22" t="s">
        <v>38</v>
      </c>
      <c r="V5" s="22" t="s">
        <v>39</v>
      </c>
      <c r="W5" s="22" t="s">
        <v>40</v>
      </c>
      <c r="X5" s="22" t="s">
        <v>37</v>
      </c>
      <c r="Y5" s="22" t="s">
        <v>38</v>
      </c>
      <c r="Z5" s="24" t="s">
        <v>39</v>
      </c>
      <c r="AA5" s="22" t="s">
        <v>40</v>
      </c>
      <c r="AB5" s="23" t="s">
        <v>37</v>
      </c>
      <c r="AC5" s="23" t="s">
        <v>38</v>
      </c>
      <c r="AD5" s="45" t="s">
        <v>39</v>
      </c>
      <c r="AE5" s="22" t="s">
        <v>40</v>
      </c>
      <c r="AF5" s="23" t="s">
        <v>37</v>
      </c>
      <c r="AG5" s="23" t="s">
        <v>38</v>
      </c>
      <c r="AH5" s="23" t="s">
        <v>39</v>
      </c>
      <c r="AI5" s="22" t="s">
        <v>40</v>
      </c>
      <c r="AJ5" s="23" t="s">
        <v>37</v>
      </c>
      <c r="AK5" s="60" t="s">
        <v>38</v>
      </c>
    </row>
    <row r="6" spans="1:120" s="17" customFormat="1" ht="21.9" customHeight="1">
      <c r="A6" s="25" t="str">
        <f>IF('1'!$A$1=1,B6,C6)</f>
        <v xml:space="preserve">CURRENT ACCOUNT </v>
      </c>
      <c r="B6" s="25" t="s">
        <v>0</v>
      </c>
      <c r="C6" s="47" t="s">
        <v>23</v>
      </c>
      <c r="D6" s="26">
        <f t="shared" ref="D6" si="0">D7+D16+D19</f>
        <v>-329.08212050968314</v>
      </c>
      <c r="E6" s="26">
        <f>E7+E16+E19</f>
        <v>-862.64477517265277</v>
      </c>
      <c r="F6" s="26">
        <f>F7+F16+F19</f>
        <v>-725.43991964886959</v>
      </c>
      <c r="G6" s="26">
        <f>G7+G16+G19</f>
        <v>-145.27936881462324</v>
      </c>
      <c r="H6" s="26">
        <f t="shared" ref="H6:I6" si="1">H7+H16+H19</f>
        <v>-992.14863719935329</v>
      </c>
      <c r="I6" s="26">
        <f t="shared" si="1"/>
        <v>-896.49378473602667</v>
      </c>
      <c r="J6" s="26">
        <f t="shared" ref="J6:M6" si="2">J7+J16+J19</f>
        <v>-538.60433424774715</v>
      </c>
      <c r="K6" s="26">
        <f t="shared" si="2"/>
        <v>-976.48093148150247</v>
      </c>
      <c r="L6" s="26">
        <f t="shared" si="2"/>
        <v>-1917.5715646649151</v>
      </c>
      <c r="M6" s="26">
        <f t="shared" si="2"/>
        <v>-943.72242339105992</v>
      </c>
      <c r="N6" s="26">
        <f t="shared" ref="N6:AI6" si="3">N7+N16+N19</f>
        <v>-1417.0810566080081</v>
      </c>
      <c r="O6" s="26">
        <f t="shared" si="3"/>
        <v>-1891.1931301544682</v>
      </c>
      <c r="P6" s="27">
        <f t="shared" si="3"/>
        <v>-853.35551423140214</v>
      </c>
      <c r="Q6" s="26">
        <f t="shared" si="3"/>
        <v>-1931.5511662398003</v>
      </c>
      <c r="R6" s="26">
        <f t="shared" si="3"/>
        <v>-3077.2006291313778</v>
      </c>
      <c r="S6" s="26">
        <f t="shared" si="3"/>
        <v>1500.6644279472021</v>
      </c>
      <c r="T6" s="26">
        <f t="shared" si="3"/>
        <v>1624.6152829307375</v>
      </c>
      <c r="U6" s="26">
        <f t="shared" si="3"/>
        <v>1691.6530421798395</v>
      </c>
      <c r="V6" s="26">
        <f t="shared" si="3"/>
        <v>1122.3685072456042</v>
      </c>
      <c r="W6" s="26">
        <f t="shared" si="3"/>
        <v>854.69110327422504</v>
      </c>
      <c r="X6" s="26">
        <f t="shared" si="3"/>
        <v>-978.23074840951222</v>
      </c>
      <c r="Y6" s="26">
        <f t="shared" si="3"/>
        <v>-122.25038061053374</v>
      </c>
      <c r="Z6" s="26">
        <f t="shared" si="3"/>
        <v>-485.55746328723194</v>
      </c>
      <c r="AA6" s="26">
        <f t="shared" si="3"/>
        <v>-1909.2802353859552</v>
      </c>
      <c r="AB6" s="26">
        <f t="shared" si="3"/>
        <v>1905.2466532483311</v>
      </c>
      <c r="AC6" s="26">
        <f t="shared" si="3"/>
        <v>266.65161436130256</v>
      </c>
      <c r="AD6" s="26">
        <f t="shared" si="3"/>
        <v>4607.1945424167425</v>
      </c>
      <c r="AE6" s="26">
        <f t="shared" si="3"/>
        <v>588.54675536051946</v>
      </c>
      <c r="AF6" s="26">
        <f t="shared" si="3"/>
        <v>-1584.5787990086646</v>
      </c>
      <c r="AG6" s="26">
        <f t="shared" si="3"/>
        <v>-888.13569889521114</v>
      </c>
      <c r="AH6" s="26">
        <f t="shared" si="3"/>
        <v>-4239.1720241025432</v>
      </c>
      <c r="AI6" s="26">
        <f t="shared" si="3"/>
        <v>-2606.7233367605095</v>
      </c>
      <c r="AJ6" s="26">
        <f t="shared" ref="AJ6:AK6" si="4">AJ7+AJ16+AJ19</f>
        <v>-3593.923351434677</v>
      </c>
      <c r="AK6" s="28">
        <f t="shared" si="4"/>
        <v>-7311.242961841529</v>
      </c>
      <c r="AP6" s="58"/>
      <c r="CV6" s="14"/>
      <c r="CW6" s="14"/>
      <c r="CX6" s="14"/>
      <c r="CY6" s="14"/>
      <c r="CZ6" s="14"/>
      <c r="DA6" s="14"/>
      <c r="DB6" s="14"/>
      <c r="DC6" s="14"/>
      <c r="DD6" s="14"/>
      <c r="DE6" s="14"/>
      <c r="DF6" s="14"/>
      <c r="DG6" s="14"/>
      <c r="DH6" s="14"/>
      <c r="DI6" s="14"/>
      <c r="DJ6" s="14"/>
      <c r="DK6" s="14"/>
      <c r="DL6" s="14"/>
      <c r="DM6" s="14"/>
      <c r="DN6" s="14"/>
    </row>
    <row r="7" spans="1:120" s="17" customFormat="1" ht="21.9" customHeight="1">
      <c r="A7" s="29" t="str">
        <f>IF('1'!$A$1=1,B7,C7)</f>
        <v xml:space="preserve">  BALANCE ON GOODS AND SERVICES </v>
      </c>
      <c r="B7" s="29" t="s">
        <v>1</v>
      </c>
      <c r="C7" s="48" t="s">
        <v>24</v>
      </c>
      <c r="D7" s="30">
        <f t="shared" ref="D7" si="5">D10+D13</f>
        <v>-2189.46269611665</v>
      </c>
      <c r="E7" s="30">
        <f t="shared" ref="E7:H9" si="6">E10+E13</f>
        <v>-1056.6251819110198</v>
      </c>
      <c r="F7" s="30">
        <f t="shared" si="6"/>
        <v>-1523.6101768741805</v>
      </c>
      <c r="G7" s="30">
        <f t="shared" si="6"/>
        <v>-1543.5340552452503</v>
      </c>
      <c r="H7" s="30">
        <f t="shared" si="6"/>
        <v>-1922.3216146242203</v>
      </c>
      <c r="I7" s="30">
        <f t="shared" ref="I7:J7" si="7">I10+I13</f>
        <v>-2399.2641528812496</v>
      </c>
      <c r="J7" s="30">
        <f t="shared" si="7"/>
        <v>-1902.654817676409</v>
      </c>
      <c r="K7" s="30">
        <f t="shared" ref="K7:M7" si="8">K10+K13</f>
        <v>-2458.0753094461702</v>
      </c>
      <c r="L7" s="30">
        <f t="shared" si="8"/>
        <v>-2553.1950741137202</v>
      </c>
      <c r="M7" s="30">
        <f t="shared" si="8"/>
        <v>-2627.64982076469</v>
      </c>
      <c r="N7" s="30">
        <f t="shared" ref="N7:S7" si="9">N10+N13</f>
        <v>-3365.5382336407606</v>
      </c>
      <c r="O7" s="30">
        <f t="shared" si="9"/>
        <v>-2804.5076366435683</v>
      </c>
      <c r="P7" s="31">
        <f t="shared" si="9"/>
        <v>-2581.1175236804092</v>
      </c>
      <c r="Q7" s="30">
        <f t="shared" si="9"/>
        <v>-3619.3353029716304</v>
      </c>
      <c r="R7" s="30">
        <f t="shared" si="9"/>
        <v>-3208.8348992886295</v>
      </c>
      <c r="S7" s="30">
        <f t="shared" si="9"/>
        <v>-3124.1694373954488</v>
      </c>
      <c r="T7" s="30">
        <f t="shared" ref="T7:U7" si="10">T10+T13</f>
        <v>-1797.5906711120206</v>
      </c>
      <c r="U7" s="30">
        <f t="shared" si="10"/>
        <v>440.40667137007949</v>
      </c>
      <c r="V7" s="30">
        <f t="shared" ref="V7" si="11">V10+V13</f>
        <v>-295.06114125785007</v>
      </c>
      <c r="W7" s="30">
        <f t="shared" ref="W7:AE7" si="12">W10+W13</f>
        <v>-724.95626086494121</v>
      </c>
      <c r="X7" s="30">
        <f t="shared" si="12"/>
        <v>-1462.6499336802704</v>
      </c>
      <c r="Y7" s="30">
        <f t="shared" si="12"/>
        <v>46.115980170199691</v>
      </c>
      <c r="Z7" s="30">
        <f t="shared" si="12"/>
        <v>612.84032371136118</v>
      </c>
      <c r="AA7" s="30">
        <f t="shared" si="12"/>
        <v>-1521.3516808577901</v>
      </c>
      <c r="AB7" s="30">
        <f t="shared" si="12"/>
        <v>-2195.09889012043</v>
      </c>
      <c r="AC7" s="30">
        <f t="shared" si="12"/>
        <v>-7555.775562227559</v>
      </c>
      <c r="AD7" s="30">
        <f t="shared" si="12"/>
        <v>-6582.3444032435318</v>
      </c>
      <c r="AE7" s="30">
        <f t="shared" si="12"/>
        <v>-9172.0347639504707</v>
      </c>
      <c r="AF7" s="30">
        <f t="shared" ref="AF7" si="13">AF10+AF13</f>
        <v>-10510.489900711938</v>
      </c>
      <c r="AG7" s="30">
        <f t="shared" ref="AG7:AI7" si="14">AG10+AG13</f>
        <v>-8806.8840759971499</v>
      </c>
      <c r="AH7" s="30">
        <f t="shared" si="14"/>
        <v>-9588.9961751936007</v>
      </c>
      <c r="AI7" s="30">
        <f t="shared" si="14"/>
        <v>-9150.6178230689402</v>
      </c>
      <c r="AJ7" s="30">
        <f t="shared" ref="AJ7:AK7" si="15">AJ10+AJ13</f>
        <v>-7676.2707311558797</v>
      </c>
      <c r="AK7" s="32">
        <f t="shared" si="15"/>
        <v>-9892.8111035197308</v>
      </c>
      <c r="AP7" s="58"/>
      <c r="CV7" s="14"/>
      <c r="CW7" s="14"/>
      <c r="CX7" s="14"/>
      <c r="CY7" s="14"/>
      <c r="CZ7" s="14"/>
      <c r="DA7" s="14"/>
      <c r="DB7" s="14"/>
      <c r="DC7" s="14"/>
      <c r="DD7" s="14"/>
      <c r="DE7" s="14"/>
      <c r="DF7" s="14"/>
      <c r="DG7" s="14"/>
      <c r="DH7" s="14"/>
      <c r="DI7" s="14"/>
      <c r="DJ7" s="14"/>
      <c r="DK7" s="14"/>
      <c r="DL7" s="14"/>
      <c r="DM7" s="14"/>
      <c r="DN7" s="14"/>
    </row>
    <row r="8" spans="1:120" s="15" customFormat="1" ht="21.9" customHeight="1">
      <c r="A8" s="29" t="str">
        <f>IF('1'!$A$1=1,B8,C8)</f>
        <v xml:space="preserve">   EXPORTS OF GOODS AND SERVICES</v>
      </c>
      <c r="B8" s="29" t="s">
        <v>2</v>
      </c>
      <c r="C8" s="49" t="s">
        <v>25</v>
      </c>
      <c r="D8" s="16">
        <f t="shared" ref="D8" si="16">D11+D14</f>
        <v>10185.788096450349</v>
      </c>
      <c r="E8" s="16">
        <f t="shared" si="6"/>
        <v>11401.364735651499</v>
      </c>
      <c r="F8" s="30">
        <f t="shared" si="6"/>
        <v>11898.060494739309</v>
      </c>
      <c r="G8" s="30">
        <f t="shared" si="6"/>
        <v>12467.75519587843</v>
      </c>
      <c r="H8" s="16">
        <f t="shared" si="6"/>
        <v>13064.982113913629</v>
      </c>
      <c r="I8" s="16">
        <f t="shared" ref="I8:J8" si="17">I11+I14</f>
        <v>13195.836121742601</v>
      </c>
      <c r="J8" s="16">
        <f t="shared" si="17"/>
        <v>13671.61239639614</v>
      </c>
      <c r="K8" s="16">
        <f t="shared" ref="K8:L8" si="18">K11+K14</f>
        <v>13933.707691958771</v>
      </c>
      <c r="L8" s="16">
        <f t="shared" si="18"/>
        <v>14250.33350716448</v>
      </c>
      <c r="M8" s="16">
        <f t="shared" ref="M8:S8" si="19">M11+M14</f>
        <v>15134.14442292467</v>
      </c>
      <c r="N8" s="16">
        <f t="shared" si="19"/>
        <v>14693.000861449069</v>
      </c>
      <c r="O8" s="30">
        <f t="shared" si="19"/>
        <v>15001.37264570341</v>
      </c>
      <c r="P8" s="33">
        <f t="shared" si="19"/>
        <v>15507.27422488905</v>
      </c>
      <c r="Q8" s="16">
        <f t="shared" si="19"/>
        <v>16185.650408687601</v>
      </c>
      <c r="R8" s="16">
        <f t="shared" si="19"/>
        <v>16409.22003171518</v>
      </c>
      <c r="S8" s="30">
        <f t="shared" si="19"/>
        <v>15421.105650275</v>
      </c>
      <c r="T8" s="16">
        <f t="shared" ref="T8:U8" si="20">T11+T14</f>
        <v>15623.228241138269</v>
      </c>
      <c r="U8" s="16">
        <f t="shared" si="20"/>
        <v>13947.052192750569</v>
      </c>
      <c r="V8" s="16">
        <f t="shared" ref="V8:W8" si="21">V11+V14</f>
        <v>15077.82482764562</v>
      </c>
      <c r="W8" s="30">
        <f t="shared" si="21"/>
        <v>15931.10360494252</v>
      </c>
      <c r="X8" s="30">
        <f t="shared" ref="X8:AE8" si="22">X11+X14</f>
        <v>16607.778031675429</v>
      </c>
      <c r="Y8" s="30">
        <f t="shared" si="22"/>
        <v>20473.123081916041</v>
      </c>
      <c r="Z8" s="30">
        <f t="shared" si="22"/>
        <v>22490.06946077308</v>
      </c>
      <c r="AA8" s="30">
        <f t="shared" si="22"/>
        <v>21839.896727283049</v>
      </c>
      <c r="AB8" s="30">
        <f t="shared" si="22"/>
        <v>17568.819015522691</v>
      </c>
      <c r="AC8" s="30">
        <f t="shared" si="22"/>
        <v>12432.14290358178</v>
      </c>
      <c r="AD8" s="30">
        <f t="shared" si="22"/>
        <v>13977.739381531948</v>
      </c>
      <c r="AE8" s="30">
        <f t="shared" si="22"/>
        <v>13547.866873718111</v>
      </c>
      <c r="AF8" s="30">
        <f t="shared" ref="AF8" si="23">AF11+AF14</f>
        <v>13902.99545059192</v>
      </c>
      <c r="AG8" s="30">
        <f t="shared" ref="AG8:AI8" si="24">AG11+AG14</f>
        <v>13656.215943251998</v>
      </c>
      <c r="AH8" s="30">
        <f t="shared" si="24"/>
        <v>11841.025894438761</v>
      </c>
      <c r="AI8" s="30">
        <f t="shared" si="24"/>
        <v>11996.086630027548</v>
      </c>
      <c r="AJ8" s="30">
        <f t="shared" ref="AJ8:AK8" si="25">AJ11+AJ14</f>
        <v>14249.76496331067</v>
      </c>
      <c r="AK8" s="32">
        <f t="shared" si="25"/>
        <v>14733.461980818811</v>
      </c>
      <c r="AP8" s="58"/>
      <c r="CV8" s="13"/>
      <c r="CW8" s="13"/>
      <c r="CX8" s="13"/>
      <c r="CY8" s="13"/>
      <c r="CZ8" s="13"/>
      <c r="DA8" s="13"/>
      <c r="DB8" s="13"/>
      <c r="DC8" s="13"/>
      <c r="DD8" s="13"/>
      <c r="DE8" s="13"/>
      <c r="DF8" s="13"/>
      <c r="DG8" s="13"/>
      <c r="DH8" s="13"/>
      <c r="DI8" s="13"/>
      <c r="DJ8" s="13"/>
      <c r="DK8" s="13"/>
      <c r="DL8" s="13"/>
      <c r="DM8" s="13"/>
      <c r="DN8" s="13"/>
    </row>
    <row r="9" spans="1:120" s="15" customFormat="1" ht="21.9" customHeight="1">
      <c r="A9" s="29" t="str">
        <f>IF('1'!$A$1=1,B9,C9)</f>
        <v xml:space="preserve">   IMPORTS OF GOODS AND SERVICES</v>
      </c>
      <c r="B9" s="29" t="s">
        <v>3</v>
      </c>
      <c r="C9" s="49" t="s">
        <v>26</v>
      </c>
      <c r="D9" s="16">
        <f t="shared" ref="D9" si="26">D12+D15</f>
        <v>12375.250792567</v>
      </c>
      <c r="E9" s="16">
        <f t="shared" si="6"/>
        <v>12457.98991756252</v>
      </c>
      <c r="F9" s="30">
        <f t="shared" si="6"/>
        <v>13421.67067161349</v>
      </c>
      <c r="G9" s="30">
        <f t="shared" si="6"/>
        <v>14011.289251123681</v>
      </c>
      <c r="H9" s="16">
        <f t="shared" si="6"/>
        <v>14987.30372853785</v>
      </c>
      <c r="I9" s="16">
        <f t="shared" ref="I9:J9" si="27">I12+I15</f>
        <v>15595.10027462385</v>
      </c>
      <c r="J9" s="16">
        <f t="shared" si="27"/>
        <v>15574.26721407255</v>
      </c>
      <c r="K9" s="16">
        <f t="shared" ref="K9:M9" si="28">K12+K15</f>
        <v>16391.78300140494</v>
      </c>
      <c r="L9" s="16">
        <f t="shared" si="28"/>
        <v>16803.528581278199</v>
      </c>
      <c r="M9" s="16">
        <f t="shared" si="28"/>
        <v>17761.794243689361</v>
      </c>
      <c r="N9" s="16">
        <f t="shared" ref="N9:S9" si="29">N12+N15</f>
        <v>18058.539095089829</v>
      </c>
      <c r="O9" s="30">
        <f t="shared" si="29"/>
        <v>17805.880282346978</v>
      </c>
      <c r="P9" s="33">
        <f t="shared" si="29"/>
        <v>18088.391748569462</v>
      </c>
      <c r="Q9" s="16">
        <f t="shared" si="29"/>
        <v>19804.985711659232</v>
      </c>
      <c r="R9" s="16">
        <f t="shared" si="29"/>
        <v>19618.054931003811</v>
      </c>
      <c r="S9" s="30">
        <f t="shared" si="29"/>
        <v>18545.275087670449</v>
      </c>
      <c r="T9" s="16">
        <f t="shared" ref="T9:U9" si="30">T12+T15</f>
        <v>17420.818912250292</v>
      </c>
      <c r="U9" s="16">
        <f t="shared" si="30"/>
        <v>13506.645521380489</v>
      </c>
      <c r="V9" s="16">
        <f t="shared" ref="V9:W9" si="31">V12+V15</f>
        <v>15372.885968903469</v>
      </c>
      <c r="W9" s="30">
        <f t="shared" si="31"/>
        <v>16656.05986580746</v>
      </c>
      <c r="X9" s="30">
        <f t="shared" ref="X9:AE9" si="32">X12+X15</f>
        <v>18070.427965355702</v>
      </c>
      <c r="Y9" s="30">
        <f t="shared" si="32"/>
        <v>20427.007101745839</v>
      </c>
      <c r="Z9" s="30">
        <f t="shared" si="32"/>
        <v>21877.22913706172</v>
      </c>
      <c r="AA9" s="30">
        <f t="shared" si="32"/>
        <v>23361.24840814084</v>
      </c>
      <c r="AB9" s="30">
        <f t="shared" si="32"/>
        <v>19763.91790564312</v>
      </c>
      <c r="AC9" s="30">
        <f t="shared" si="32"/>
        <v>19987.91846580934</v>
      </c>
      <c r="AD9" s="30">
        <f t="shared" si="32"/>
        <v>20560.083784775481</v>
      </c>
      <c r="AE9" s="30">
        <f t="shared" si="32"/>
        <v>22719.901637668579</v>
      </c>
      <c r="AF9" s="30">
        <f t="shared" ref="AF9" si="33">AF12+AF15</f>
        <v>24413.485351303862</v>
      </c>
      <c r="AG9" s="30">
        <f t="shared" ref="AG9:AI9" si="34">AG12+AG15</f>
        <v>22463.100019249148</v>
      </c>
      <c r="AH9" s="30">
        <f t="shared" si="34"/>
        <v>21430.022069632359</v>
      </c>
      <c r="AI9" s="30">
        <f t="shared" si="34"/>
        <v>21146.704453096492</v>
      </c>
      <c r="AJ9" s="30">
        <f t="shared" ref="AJ9:AK9" si="35">AJ12+AJ15</f>
        <v>21926.035694466547</v>
      </c>
      <c r="AK9" s="32">
        <f t="shared" si="35"/>
        <v>24626.27308433854</v>
      </c>
      <c r="AP9" s="58"/>
      <c r="CV9" s="13"/>
      <c r="CW9" s="13"/>
      <c r="CX9" s="13"/>
      <c r="CY9" s="13"/>
      <c r="CZ9" s="13"/>
      <c r="DA9" s="13"/>
      <c r="DB9" s="13"/>
      <c r="DC9" s="13"/>
      <c r="DD9" s="13"/>
      <c r="DE9" s="13"/>
      <c r="DF9" s="13"/>
      <c r="DG9" s="13"/>
      <c r="DH9" s="13"/>
      <c r="DI9" s="13"/>
      <c r="DJ9" s="13"/>
      <c r="DK9" s="13"/>
      <c r="DL9" s="13"/>
      <c r="DM9" s="13"/>
      <c r="DN9" s="13"/>
    </row>
    <row r="10" spans="1:120" s="17" customFormat="1" ht="21.9" customHeight="1">
      <c r="A10" s="29" t="str">
        <f>IF('1'!$A$1=1,B10,C10)</f>
        <v xml:space="preserve">   BALANCE ON TRADE IN GOODS </v>
      </c>
      <c r="B10" s="29" t="s">
        <v>4</v>
      </c>
      <c r="C10" s="48" t="s">
        <v>27</v>
      </c>
      <c r="D10" s="18">
        <f t="shared" ref="D10" si="36">D11-D12</f>
        <v>-2377.26469470764</v>
      </c>
      <c r="E10" s="18">
        <f>E11-E12</f>
        <v>-1165.66218289262</v>
      </c>
      <c r="F10" s="18">
        <f>F11-F12</f>
        <v>-1494.3442385778108</v>
      </c>
      <c r="G10" s="18">
        <f>G11-G12</f>
        <v>-1781.6613776673403</v>
      </c>
      <c r="H10" s="18">
        <f t="shared" ref="H10:I10" si="37">H11-H12</f>
        <v>-2087.6466377567103</v>
      </c>
      <c r="I10" s="18">
        <f t="shared" si="37"/>
        <v>-2628.6318200876394</v>
      </c>
      <c r="J10" s="18">
        <f t="shared" ref="J10:M10" si="38">J11-J12</f>
        <v>-2193.6557758554991</v>
      </c>
      <c r="K10" s="18">
        <f t="shared" si="38"/>
        <v>-2684.0170925570001</v>
      </c>
      <c r="L10" s="18">
        <f t="shared" si="38"/>
        <v>-2781.8059883444002</v>
      </c>
      <c r="M10" s="18">
        <f t="shared" si="38"/>
        <v>-2924.2469065037003</v>
      </c>
      <c r="N10" s="18">
        <f t="shared" ref="N10:S10" si="39">N11-N12</f>
        <v>-3796.0366281731003</v>
      </c>
      <c r="O10" s="18">
        <f t="shared" si="39"/>
        <v>-3165.4858129894983</v>
      </c>
      <c r="P10" s="34">
        <f t="shared" si="39"/>
        <v>-2977.8142198551996</v>
      </c>
      <c r="Q10" s="18">
        <f t="shared" si="39"/>
        <v>-3999.1125461159008</v>
      </c>
      <c r="R10" s="18">
        <f t="shared" si="39"/>
        <v>-3665.5118733719992</v>
      </c>
      <c r="S10" s="18">
        <f t="shared" si="39"/>
        <v>-3632.0037514554988</v>
      </c>
      <c r="T10" s="18">
        <f t="shared" ref="T10:AE10" si="40">T11-T12</f>
        <v>-2389.4946784289004</v>
      </c>
      <c r="U10" s="18">
        <f t="shared" si="40"/>
        <v>-1045.0901550587005</v>
      </c>
      <c r="V10" s="18">
        <f t="shared" si="40"/>
        <v>-1414.4342632316002</v>
      </c>
      <c r="W10" s="18">
        <f t="shared" si="40"/>
        <v>-1859.243255732501</v>
      </c>
      <c r="X10" s="18">
        <f t="shared" si="40"/>
        <v>-2461.7128433385005</v>
      </c>
      <c r="Y10" s="18">
        <f t="shared" si="40"/>
        <v>-984.0027112364005</v>
      </c>
      <c r="Z10" s="18">
        <f t="shared" si="40"/>
        <v>-379.68720921839849</v>
      </c>
      <c r="AA10" s="18">
        <f t="shared" si="40"/>
        <v>-2459.3834269795007</v>
      </c>
      <c r="AB10" s="18">
        <f t="shared" si="40"/>
        <v>-1643.2409230096</v>
      </c>
      <c r="AC10" s="18">
        <f t="shared" si="40"/>
        <v>-4305.4341047844791</v>
      </c>
      <c r="AD10" s="18">
        <f t="shared" si="40"/>
        <v>-3418.8660206762015</v>
      </c>
      <c r="AE10" s="18">
        <f t="shared" si="40"/>
        <v>-5144.7381480052409</v>
      </c>
      <c r="AF10" s="18">
        <f t="shared" ref="AF10:AJ10" si="41">AF11-AF12</f>
        <v>-6763.5970298370994</v>
      </c>
      <c r="AG10" s="18">
        <f t="shared" si="41"/>
        <v>-7174.4081478150601</v>
      </c>
      <c r="AH10" s="18">
        <f t="shared" si="41"/>
        <v>-8034.1639893086403</v>
      </c>
      <c r="AI10" s="18">
        <f t="shared" si="41"/>
        <v>-7276.3033397068812</v>
      </c>
      <c r="AJ10" s="18">
        <f t="shared" si="41"/>
        <v>-6391.5393595292899</v>
      </c>
      <c r="AK10" s="36">
        <f t="shared" ref="AK10" si="42">AK11-AK12</f>
        <v>-8569.7840851954006</v>
      </c>
      <c r="AP10" s="58"/>
      <c r="CV10" s="14"/>
      <c r="CW10" s="14"/>
      <c r="CX10" s="14"/>
      <c r="CY10" s="14"/>
      <c r="CZ10" s="14"/>
      <c r="DA10" s="14"/>
      <c r="DB10" s="14"/>
      <c r="DC10" s="14"/>
      <c r="DD10" s="14"/>
      <c r="DE10" s="14"/>
      <c r="DF10" s="14"/>
      <c r="DG10" s="14"/>
      <c r="DH10" s="14"/>
      <c r="DI10" s="14"/>
      <c r="DJ10" s="14"/>
      <c r="DK10" s="14"/>
      <c r="DL10" s="14"/>
      <c r="DM10" s="14"/>
      <c r="DN10" s="14"/>
    </row>
    <row r="11" spans="1:120" s="19" customFormat="1" ht="21.9" customHeight="1">
      <c r="A11" s="29" t="str">
        <f>IF('1'!$A$1=1,B11,C11)</f>
        <v xml:space="preserve">       EXPORTS OF GOODS</v>
      </c>
      <c r="B11" s="40" t="s">
        <v>5</v>
      </c>
      <c r="C11" s="30" t="s">
        <v>28</v>
      </c>
      <c r="D11" s="16">
        <v>7128.70336896756</v>
      </c>
      <c r="E11" s="16">
        <v>8361.9289568859003</v>
      </c>
      <c r="F11" s="30">
        <v>8821.1802621329898</v>
      </c>
      <c r="G11" s="30">
        <v>9198.4362665067601</v>
      </c>
      <c r="H11" s="16">
        <v>9689.5960181784903</v>
      </c>
      <c r="I11" s="16">
        <v>9652.9991860039609</v>
      </c>
      <c r="J11" s="16">
        <v>10017.100090288601</v>
      </c>
      <c r="K11" s="16">
        <v>10284.7068762859</v>
      </c>
      <c r="L11" s="16">
        <v>10511.465983457299</v>
      </c>
      <c r="M11" s="16">
        <v>11193.595465292599</v>
      </c>
      <c r="N11" s="16">
        <v>10599.988880999599</v>
      </c>
      <c r="O11" s="30">
        <v>10968.004570573001</v>
      </c>
      <c r="P11" s="33">
        <v>11371.509015264401</v>
      </c>
      <c r="Q11" s="16">
        <v>11770.9268279392</v>
      </c>
      <c r="R11" s="16">
        <v>11910.5558667447</v>
      </c>
      <c r="S11" s="30">
        <v>11027.424754686001</v>
      </c>
      <c r="T11" s="16">
        <v>11380.1026524646</v>
      </c>
      <c r="U11" s="16">
        <v>10446.274710699599</v>
      </c>
      <c r="V11" s="16">
        <v>11264.4769059384</v>
      </c>
      <c r="W11" s="30">
        <v>11925.833036465299</v>
      </c>
      <c r="X11" s="30">
        <v>12552.5607729242</v>
      </c>
      <c r="Y11" s="30">
        <v>16017.634364260401</v>
      </c>
      <c r="Z11" s="30">
        <v>17627.1657256709</v>
      </c>
      <c r="AA11" s="30">
        <v>16864.5022471757</v>
      </c>
      <c r="AB11" s="30">
        <v>12772.286320868099</v>
      </c>
      <c r="AC11" s="30">
        <v>8532.1122884380202</v>
      </c>
      <c r="AD11" s="30">
        <v>10039.883173230999</v>
      </c>
      <c r="AE11" s="30">
        <v>9527.5911955948595</v>
      </c>
      <c r="AF11" s="30">
        <v>9783.9369622630002</v>
      </c>
      <c r="AG11" s="30">
        <v>9404.8847811160394</v>
      </c>
      <c r="AH11" s="30">
        <v>7703.7992053100597</v>
      </c>
      <c r="AI11" s="30">
        <v>7880.4916659707196</v>
      </c>
      <c r="AJ11" s="30">
        <v>9920.7651273969095</v>
      </c>
      <c r="AK11" s="32">
        <v>10249.6676456603</v>
      </c>
      <c r="AL11" s="30"/>
      <c r="AM11" s="30"/>
      <c r="AN11" s="30"/>
      <c r="AO11" s="30"/>
      <c r="AP11" s="58"/>
      <c r="AQ11" s="30"/>
      <c r="AR11" s="30"/>
      <c r="AS11" s="30"/>
      <c r="AT11" s="30"/>
      <c r="AU11" s="30"/>
      <c r="AV11" s="30"/>
      <c r="AW11" s="30"/>
      <c r="AX11" s="30"/>
      <c r="AY11" s="30"/>
      <c r="AZ11" s="30"/>
      <c r="BA11" s="30"/>
      <c r="BB11" s="30"/>
      <c r="BC11" s="30"/>
      <c r="BD11" s="30"/>
      <c r="BE11" s="30"/>
      <c r="BF11" s="30"/>
      <c r="BG11" s="30"/>
      <c r="BH11" s="30"/>
      <c r="BI11" s="30"/>
      <c r="BJ11" s="30"/>
      <c r="BK11" s="30"/>
      <c r="BL11" s="30"/>
      <c r="BM11" s="30"/>
      <c r="BN11" s="30"/>
      <c r="BO11" s="30"/>
      <c r="BP11" s="30"/>
      <c r="BQ11" s="30"/>
      <c r="BR11" s="30"/>
      <c r="BS11" s="30"/>
      <c r="BT11" s="30"/>
      <c r="BU11" s="30"/>
      <c r="BV11" s="30"/>
      <c r="BW11" s="30"/>
      <c r="BX11" s="30"/>
      <c r="BY11" s="30"/>
      <c r="BZ11" s="30"/>
      <c r="CA11" s="30"/>
      <c r="CB11" s="30"/>
      <c r="CC11" s="30"/>
      <c r="CD11" s="30"/>
      <c r="CE11" s="30"/>
      <c r="CF11" s="30"/>
      <c r="CG11" s="30"/>
      <c r="CH11" s="30"/>
      <c r="CI11" s="30"/>
      <c r="CJ11" s="30"/>
      <c r="CK11" s="30"/>
      <c r="CL11" s="30"/>
      <c r="CM11" s="30"/>
      <c r="CN11" s="30"/>
      <c r="CO11" s="30"/>
      <c r="CP11" s="30"/>
      <c r="CQ11" s="30"/>
      <c r="CR11" s="30"/>
      <c r="CS11" s="30"/>
      <c r="CT11" s="30"/>
      <c r="CU11" s="30"/>
      <c r="CV11" s="51"/>
      <c r="CW11" s="51"/>
      <c r="CX11" s="51"/>
      <c r="CY11" s="51"/>
      <c r="CZ11" s="51"/>
      <c r="DA11" s="51"/>
      <c r="DB11" s="51"/>
      <c r="DC11" s="51"/>
      <c r="DD11" s="51"/>
      <c r="DE11" s="51"/>
      <c r="DF11" s="51"/>
      <c r="DG11" s="51"/>
      <c r="DH11" s="51"/>
      <c r="DI11" s="51"/>
      <c r="DJ11" s="51"/>
      <c r="DK11" s="51"/>
      <c r="DL11" s="51"/>
      <c r="DM11" s="51"/>
      <c r="DN11" s="51"/>
    </row>
    <row r="12" spans="1:120" s="19" customFormat="1" ht="21.9" customHeight="1">
      <c r="A12" s="29" t="str">
        <f>IF('1'!$A$1=1,B12,C12)</f>
        <v xml:space="preserve">       IMPORTS OF GOODS</v>
      </c>
      <c r="B12" s="40" t="s">
        <v>6</v>
      </c>
      <c r="C12" s="30" t="s">
        <v>29</v>
      </c>
      <c r="D12" s="16">
        <v>9505.9680636752</v>
      </c>
      <c r="E12" s="16">
        <v>9527.5911397785203</v>
      </c>
      <c r="F12" s="30">
        <v>10315.524500710801</v>
      </c>
      <c r="G12" s="30">
        <v>10980.0976441741</v>
      </c>
      <c r="H12" s="16">
        <v>11777.242655935201</v>
      </c>
      <c r="I12" s="16">
        <v>12281.6310060916</v>
      </c>
      <c r="J12" s="16">
        <v>12210.7558661441</v>
      </c>
      <c r="K12" s="16">
        <v>12968.7239688429</v>
      </c>
      <c r="L12" s="16">
        <v>13293.2719718017</v>
      </c>
      <c r="M12" s="16">
        <v>14117.8423717963</v>
      </c>
      <c r="N12" s="16">
        <v>14396.025509172699</v>
      </c>
      <c r="O12" s="30">
        <v>14133.490383562499</v>
      </c>
      <c r="P12" s="33">
        <v>14349.3232351196</v>
      </c>
      <c r="Q12" s="16">
        <v>15770.039374055101</v>
      </c>
      <c r="R12" s="16">
        <v>15576.067740116699</v>
      </c>
      <c r="S12" s="30">
        <v>14659.428506141499</v>
      </c>
      <c r="T12" s="16">
        <v>13769.597330893501</v>
      </c>
      <c r="U12" s="16">
        <v>11491.3648657583</v>
      </c>
      <c r="V12" s="16">
        <v>12678.91116917</v>
      </c>
      <c r="W12" s="30">
        <v>13785.0762921978</v>
      </c>
      <c r="X12" s="30">
        <v>15014.273616262701</v>
      </c>
      <c r="Y12" s="30">
        <v>17001.637075496801</v>
      </c>
      <c r="Z12" s="30">
        <v>18006.852934889299</v>
      </c>
      <c r="AA12" s="30">
        <v>19323.885674155201</v>
      </c>
      <c r="AB12" s="30">
        <v>14415.527243877699</v>
      </c>
      <c r="AC12" s="30">
        <v>12837.546393222499</v>
      </c>
      <c r="AD12" s="30">
        <v>13458.749193907201</v>
      </c>
      <c r="AE12" s="30">
        <v>14672.3293436001</v>
      </c>
      <c r="AF12" s="30">
        <v>16547.5339921001</v>
      </c>
      <c r="AG12" s="30">
        <v>16579.2929289311</v>
      </c>
      <c r="AH12" s="30">
        <v>15737.9631946187</v>
      </c>
      <c r="AI12" s="30">
        <v>15156.795005677601</v>
      </c>
      <c r="AJ12" s="30">
        <v>16312.304486926199</v>
      </c>
      <c r="AK12" s="32">
        <v>18819.451730855701</v>
      </c>
      <c r="AL12" s="30"/>
      <c r="AM12" s="30"/>
      <c r="AN12" s="30"/>
      <c r="AO12" s="30"/>
      <c r="AP12" s="58"/>
      <c r="AQ12" s="30"/>
      <c r="AR12" s="30"/>
      <c r="AS12" s="30"/>
      <c r="AT12" s="30"/>
      <c r="AU12" s="30"/>
      <c r="AV12" s="30"/>
      <c r="AW12" s="30"/>
      <c r="AX12" s="30"/>
      <c r="AY12" s="30"/>
      <c r="AZ12" s="30"/>
      <c r="BA12" s="30"/>
      <c r="BB12" s="30"/>
      <c r="BC12" s="30"/>
      <c r="BD12" s="30"/>
      <c r="BE12" s="30"/>
      <c r="BF12" s="30"/>
      <c r="BG12" s="30"/>
      <c r="BH12" s="30"/>
      <c r="BI12" s="30"/>
      <c r="BJ12" s="30"/>
      <c r="BK12" s="30"/>
      <c r="BL12" s="30"/>
      <c r="BM12" s="30"/>
      <c r="BN12" s="30"/>
      <c r="BO12" s="30"/>
      <c r="BP12" s="30"/>
      <c r="BQ12" s="30"/>
      <c r="BR12" s="30"/>
      <c r="BS12" s="30"/>
      <c r="BT12" s="30"/>
      <c r="BU12" s="30"/>
      <c r="BV12" s="30"/>
      <c r="BW12" s="30"/>
      <c r="BX12" s="30"/>
      <c r="BY12" s="30"/>
      <c r="BZ12" s="30"/>
      <c r="CA12" s="30"/>
      <c r="CB12" s="30"/>
      <c r="CC12" s="30"/>
      <c r="CD12" s="30"/>
      <c r="CE12" s="30"/>
      <c r="CF12" s="30"/>
      <c r="CG12" s="30"/>
      <c r="CH12" s="30"/>
      <c r="CI12" s="30"/>
      <c r="CJ12" s="30"/>
      <c r="CK12" s="30"/>
      <c r="CL12" s="30"/>
      <c r="CM12" s="30"/>
      <c r="CN12" s="30"/>
      <c r="CO12" s="30"/>
      <c r="CP12" s="30"/>
      <c r="CQ12" s="30"/>
      <c r="CR12" s="30"/>
      <c r="CS12" s="30"/>
      <c r="CT12" s="30"/>
      <c r="CU12" s="30"/>
      <c r="CV12" s="51"/>
      <c r="CW12" s="51"/>
      <c r="CX12" s="51"/>
      <c r="CY12" s="51"/>
      <c r="CZ12" s="51"/>
      <c r="DA12" s="51"/>
      <c r="DB12" s="51"/>
      <c r="DC12" s="51"/>
      <c r="DD12" s="51"/>
      <c r="DE12" s="51"/>
      <c r="DF12" s="51"/>
      <c r="DG12" s="51"/>
      <c r="DH12" s="51"/>
      <c r="DI12" s="51"/>
      <c r="DJ12" s="51"/>
      <c r="DK12" s="51"/>
      <c r="DL12" s="51"/>
      <c r="DM12" s="51"/>
      <c r="DN12" s="51"/>
    </row>
    <row r="13" spans="1:120" s="18" customFormat="1" ht="21.9" customHeight="1">
      <c r="A13" s="29" t="str">
        <f>IF('1'!$A$1=1,B13,C13)</f>
        <v xml:space="preserve">  BALANCE ON TRADE IN SERVICES </v>
      </c>
      <c r="B13" s="37" t="s">
        <v>7</v>
      </c>
      <c r="C13" s="18" t="s">
        <v>30</v>
      </c>
      <c r="D13" s="18">
        <f t="shared" ref="D13:I13" si="43">D14-D15</f>
        <v>187.80199859099002</v>
      </c>
      <c r="E13" s="18">
        <f t="shared" si="43"/>
        <v>109.03700098160016</v>
      </c>
      <c r="F13" s="18">
        <f>F14-F15</f>
        <v>-29.265938296369768</v>
      </c>
      <c r="G13" s="18">
        <f t="shared" si="43"/>
        <v>238.12732242208995</v>
      </c>
      <c r="H13" s="35">
        <f t="shared" si="43"/>
        <v>165.32502313249006</v>
      </c>
      <c r="I13" s="35">
        <f t="shared" si="43"/>
        <v>229.3676672063898</v>
      </c>
      <c r="J13" s="35">
        <f t="shared" ref="J13:S13" si="44">J14-J15</f>
        <v>291.00095817909005</v>
      </c>
      <c r="K13" s="35">
        <f t="shared" si="44"/>
        <v>225.94178311082987</v>
      </c>
      <c r="L13" s="18">
        <f t="shared" si="44"/>
        <v>228.61091423068001</v>
      </c>
      <c r="M13" s="18">
        <f t="shared" si="44"/>
        <v>296.59708573901025</v>
      </c>
      <c r="N13" s="18">
        <f t="shared" si="44"/>
        <v>430.49839453233972</v>
      </c>
      <c r="O13" s="18">
        <f t="shared" si="44"/>
        <v>360.97817634593002</v>
      </c>
      <c r="P13" s="34">
        <f t="shared" si="44"/>
        <v>396.6966961747903</v>
      </c>
      <c r="Q13" s="18">
        <f t="shared" si="44"/>
        <v>379.77724314427041</v>
      </c>
      <c r="R13" s="18">
        <f t="shared" si="44"/>
        <v>456.67697408336971</v>
      </c>
      <c r="S13" s="18">
        <f t="shared" si="44"/>
        <v>507.83431406005002</v>
      </c>
      <c r="T13" s="18">
        <f t="shared" ref="T13:W13" si="45">T14-T15</f>
        <v>591.90400731687987</v>
      </c>
      <c r="U13" s="18">
        <f t="shared" si="45"/>
        <v>1485.49682642878</v>
      </c>
      <c r="V13" s="18">
        <f t="shared" si="45"/>
        <v>1119.3731219737501</v>
      </c>
      <c r="W13" s="18">
        <f t="shared" si="45"/>
        <v>1134.2869948675598</v>
      </c>
      <c r="X13" s="18">
        <f>X14-X15</f>
        <v>999.06290965823018</v>
      </c>
      <c r="Y13" s="18">
        <f>Y14-Y15</f>
        <v>1030.1186914066002</v>
      </c>
      <c r="Z13" s="18">
        <f>Z14-Z15</f>
        <v>992.52753292975967</v>
      </c>
      <c r="AA13" s="18">
        <f>AA14-AA15</f>
        <v>938.03174612171051</v>
      </c>
      <c r="AB13" s="18">
        <f t="shared" ref="AB13:AE13" si="46">AB14-AB15</f>
        <v>-551.85796711083003</v>
      </c>
      <c r="AC13" s="18">
        <f t="shared" si="46"/>
        <v>-3250.3414574430799</v>
      </c>
      <c r="AD13" s="18">
        <f t="shared" si="46"/>
        <v>-3163.4783825673303</v>
      </c>
      <c r="AE13" s="18">
        <f t="shared" si="46"/>
        <v>-4027.2966159452299</v>
      </c>
      <c r="AF13" s="18">
        <f t="shared" ref="AF13:AK13" si="47">AF14-AF15</f>
        <v>-3746.8928708748399</v>
      </c>
      <c r="AG13" s="18">
        <f t="shared" si="47"/>
        <v>-1632.4759281820898</v>
      </c>
      <c r="AH13" s="18">
        <f t="shared" si="47"/>
        <v>-1554.8321858849604</v>
      </c>
      <c r="AI13" s="18">
        <f t="shared" si="47"/>
        <v>-1874.3144833620599</v>
      </c>
      <c r="AJ13" s="18">
        <f t="shared" si="47"/>
        <v>-1284.7313716265899</v>
      </c>
      <c r="AK13" s="36">
        <f t="shared" si="47"/>
        <v>-1323.0270183243301</v>
      </c>
      <c r="AP13" s="58"/>
      <c r="CV13" s="52"/>
      <c r="CW13" s="52"/>
      <c r="CX13" s="52"/>
      <c r="CY13" s="52"/>
      <c r="CZ13" s="52"/>
      <c r="DA13" s="52"/>
      <c r="DB13" s="52"/>
      <c r="DC13" s="52"/>
      <c r="DD13" s="52"/>
      <c r="DE13" s="52"/>
      <c r="DF13" s="52"/>
      <c r="DG13" s="52"/>
      <c r="DH13" s="52"/>
      <c r="DI13" s="52"/>
      <c r="DJ13" s="52"/>
      <c r="DK13" s="52"/>
      <c r="DL13" s="52"/>
      <c r="DM13" s="52"/>
      <c r="DN13" s="52"/>
    </row>
    <row r="14" spans="1:120" s="19" customFormat="1" ht="21.9" customHeight="1">
      <c r="A14" s="29" t="str">
        <f>IF('1'!$A$1=1,B14,C14)</f>
        <v xml:space="preserve">       EXPORTS OF SERVICES</v>
      </c>
      <c r="B14" s="40" t="s">
        <v>8</v>
      </c>
      <c r="C14" s="30" t="s">
        <v>31</v>
      </c>
      <c r="D14" s="16">
        <v>3057.0847274827902</v>
      </c>
      <c r="E14" s="16">
        <v>3039.4357787655999</v>
      </c>
      <c r="F14" s="30">
        <v>3076.8802326063201</v>
      </c>
      <c r="G14" s="30">
        <v>3269.31892937167</v>
      </c>
      <c r="H14" s="16">
        <v>3375.3860957351399</v>
      </c>
      <c r="I14" s="16">
        <v>3542.83693573864</v>
      </c>
      <c r="J14" s="16">
        <v>3654.5123061075401</v>
      </c>
      <c r="K14" s="16">
        <v>3649.00081567287</v>
      </c>
      <c r="L14" s="16">
        <v>3738.8675237071802</v>
      </c>
      <c r="M14" s="16">
        <v>3940.5489576320701</v>
      </c>
      <c r="N14" s="16">
        <v>4093.0119804494698</v>
      </c>
      <c r="O14" s="30">
        <v>4033.36807513041</v>
      </c>
      <c r="P14" s="33">
        <v>4135.7652096246502</v>
      </c>
      <c r="Q14" s="16">
        <v>4414.7235807484003</v>
      </c>
      <c r="R14" s="16">
        <v>4498.6641649704798</v>
      </c>
      <c r="S14" s="30">
        <v>4393.6808955890001</v>
      </c>
      <c r="T14" s="16">
        <v>4243.1255886736699</v>
      </c>
      <c r="U14" s="16">
        <v>3500.7774820509699</v>
      </c>
      <c r="V14" s="16">
        <v>3813.3479217072199</v>
      </c>
      <c r="W14" s="30">
        <v>4005.27056847722</v>
      </c>
      <c r="X14" s="30">
        <v>4055.21725875123</v>
      </c>
      <c r="Y14" s="30">
        <v>4455.4887176556404</v>
      </c>
      <c r="Z14" s="30">
        <v>4862.9037351021798</v>
      </c>
      <c r="AA14" s="30">
        <v>4975.3944801073503</v>
      </c>
      <c r="AB14" s="30">
        <v>4796.5326946545902</v>
      </c>
      <c r="AC14" s="30">
        <v>3900.0306151437599</v>
      </c>
      <c r="AD14" s="30">
        <v>3937.8562083009501</v>
      </c>
      <c r="AE14" s="30">
        <v>4020.2756781232501</v>
      </c>
      <c r="AF14" s="30">
        <v>4119.0584883289202</v>
      </c>
      <c r="AG14" s="30">
        <v>4251.3311621359599</v>
      </c>
      <c r="AH14" s="30">
        <v>4137.2266891286999</v>
      </c>
      <c r="AI14" s="30">
        <v>4115.5949640568297</v>
      </c>
      <c r="AJ14" s="30">
        <v>4328.9998359137599</v>
      </c>
      <c r="AK14" s="32">
        <v>4483.79433515851</v>
      </c>
      <c r="AL14" s="30"/>
      <c r="AM14" s="30"/>
      <c r="AN14" s="30"/>
      <c r="AO14" s="30"/>
      <c r="AP14" s="58"/>
      <c r="AQ14" s="30"/>
      <c r="AR14" s="30"/>
      <c r="AS14" s="30"/>
      <c r="AT14" s="30"/>
      <c r="AU14" s="30"/>
      <c r="AV14" s="30"/>
      <c r="AW14" s="30"/>
      <c r="AX14" s="30"/>
      <c r="AY14" s="30"/>
      <c r="AZ14" s="30"/>
      <c r="BA14" s="30"/>
      <c r="BB14" s="30"/>
      <c r="BC14" s="30"/>
      <c r="BD14" s="30"/>
      <c r="BE14" s="30"/>
      <c r="BF14" s="30"/>
      <c r="BG14" s="30"/>
      <c r="BH14" s="30"/>
      <c r="BI14" s="30"/>
      <c r="BJ14" s="30"/>
      <c r="BK14" s="30"/>
      <c r="BL14" s="30"/>
      <c r="BM14" s="30"/>
      <c r="BN14" s="30"/>
      <c r="BO14" s="30"/>
      <c r="BP14" s="30"/>
      <c r="BQ14" s="30"/>
      <c r="BR14" s="30"/>
      <c r="BS14" s="30"/>
      <c r="BT14" s="30"/>
      <c r="BU14" s="30"/>
      <c r="BV14" s="30"/>
      <c r="BW14" s="30"/>
      <c r="BX14" s="30"/>
      <c r="BY14" s="30"/>
      <c r="BZ14" s="30"/>
      <c r="CA14" s="30"/>
      <c r="CB14" s="30"/>
      <c r="CC14" s="30"/>
      <c r="CD14" s="30"/>
      <c r="CE14" s="30"/>
      <c r="CF14" s="30"/>
      <c r="CG14" s="30"/>
      <c r="CH14" s="30"/>
      <c r="CI14" s="30"/>
      <c r="CJ14" s="30"/>
      <c r="CK14" s="30"/>
      <c r="CL14" s="30"/>
      <c r="CM14" s="30"/>
      <c r="CN14" s="30"/>
      <c r="CO14" s="30"/>
      <c r="CP14" s="30"/>
      <c r="CQ14" s="30"/>
      <c r="CR14" s="30"/>
      <c r="CS14" s="30"/>
      <c r="CT14" s="30"/>
      <c r="CU14" s="30"/>
      <c r="CV14" s="51"/>
      <c r="CW14" s="51"/>
      <c r="CX14" s="51"/>
      <c r="CY14" s="51"/>
      <c r="CZ14" s="51"/>
      <c r="DA14" s="51"/>
      <c r="DB14" s="51"/>
      <c r="DC14" s="51"/>
      <c r="DD14" s="51"/>
      <c r="DE14" s="51"/>
      <c r="DF14" s="51"/>
      <c r="DG14" s="51"/>
      <c r="DH14" s="51"/>
      <c r="DI14" s="51"/>
      <c r="DJ14" s="51"/>
      <c r="DK14" s="51"/>
      <c r="DL14" s="51"/>
      <c r="DM14" s="51"/>
      <c r="DN14" s="51"/>
    </row>
    <row r="15" spans="1:120" s="19" customFormat="1" ht="21.9" customHeight="1">
      <c r="A15" s="29" t="str">
        <f>IF('1'!$A$1=1,B15,C15)</f>
        <v xml:space="preserve">       IMPORTS OF SERVICES</v>
      </c>
      <c r="B15" s="40" t="s">
        <v>9</v>
      </c>
      <c r="C15" s="30" t="s">
        <v>32</v>
      </c>
      <c r="D15" s="16">
        <v>2869.2827288918002</v>
      </c>
      <c r="E15" s="16">
        <v>2930.3987777839998</v>
      </c>
      <c r="F15" s="30">
        <v>3106.1461709026898</v>
      </c>
      <c r="G15" s="30">
        <v>3031.1916069495801</v>
      </c>
      <c r="H15" s="16">
        <v>3210.0610726026498</v>
      </c>
      <c r="I15" s="16">
        <v>3313.4692685322502</v>
      </c>
      <c r="J15" s="16">
        <v>3363.51134792845</v>
      </c>
      <c r="K15" s="16">
        <v>3423.0590325620401</v>
      </c>
      <c r="L15" s="16">
        <v>3510.2566094765002</v>
      </c>
      <c r="M15" s="16">
        <v>3643.9518718930599</v>
      </c>
      <c r="N15" s="16">
        <v>3662.5135859171301</v>
      </c>
      <c r="O15" s="30">
        <v>3672.38989878448</v>
      </c>
      <c r="P15" s="33">
        <v>3739.0685134498599</v>
      </c>
      <c r="Q15" s="16">
        <v>4034.9463376041299</v>
      </c>
      <c r="R15" s="16">
        <v>4041.98719088711</v>
      </c>
      <c r="S15" s="30">
        <v>3885.8465815289501</v>
      </c>
      <c r="T15" s="16">
        <v>3651.22158135679</v>
      </c>
      <c r="U15" s="16">
        <v>2015.2806556221899</v>
      </c>
      <c r="V15" s="16">
        <v>2693.9747997334698</v>
      </c>
      <c r="W15" s="30">
        <v>2870.9835736096602</v>
      </c>
      <c r="X15" s="30">
        <v>3056.1543490929998</v>
      </c>
      <c r="Y15" s="30">
        <v>3425.3700262490402</v>
      </c>
      <c r="Z15" s="30">
        <v>3870.3762021724201</v>
      </c>
      <c r="AA15" s="30">
        <v>4037.3627339856398</v>
      </c>
      <c r="AB15" s="30">
        <v>5348.3906617654202</v>
      </c>
      <c r="AC15" s="30">
        <v>7150.3720725868397</v>
      </c>
      <c r="AD15" s="30">
        <v>7101.3345908682804</v>
      </c>
      <c r="AE15" s="30">
        <v>8047.57229406848</v>
      </c>
      <c r="AF15" s="30">
        <v>7865.9513592037601</v>
      </c>
      <c r="AG15" s="30">
        <v>5883.8070903180496</v>
      </c>
      <c r="AH15" s="30">
        <v>5692.0588750136603</v>
      </c>
      <c r="AI15" s="30">
        <v>5989.9094474188896</v>
      </c>
      <c r="AJ15" s="30">
        <v>5613.7312075403497</v>
      </c>
      <c r="AK15" s="32">
        <v>5806.8213534828401</v>
      </c>
      <c r="AL15" s="30"/>
      <c r="AM15" s="30"/>
      <c r="AN15" s="30"/>
      <c r="AO15" s="30"/>
      <c r="AP15" s="58"/>
      <c r="AQ15" s="30"/>
      <c r="AR15" s="30"/>
      <c r="AS15" s="30"/>
      <c r="AT15" s="30"/>
      <c r="AU15" s="30"/>
      <c r="AV15" s="30"/>
      <c r="AW15" s="30"/>
      <c r="AX15" s="30"/>
      <c r="AY15" s="30"/>
      <c r="AZ15" s="30"/>
      <c r="BA15" s="30"/>
      <c r="BB15" s="30"/>
      <c r="BC15" s="30"/>
      <c r="BD15" s="30"/>
      <c r="BE15" s="30"/>
      <c r="BF15" s="30"/>
      <c r="BG15" s="30"/>
      <c r="BH15" s="30"/>
      <c r="BI15" s="30"/>
      <c r="BJ15" s="30"/>
      <c r="BK15" s="30"/>
      <c r="BL15" s="30"/>
      <c r="BM15" s="30"/>
      <c r="BN15" s="30"/>
      <c r="BO15" s="30"/>
      <c r="BP15" s="30"/>
      <c r="BQ15" s="30"/>
      <c r="BR15" s="30"/>
      <c r="BS15" s="30"/>
      <c r="BT15" s="30"/>
      <c r="BU15" s="30"/>
      <c r="BV15" s="30"/>
      <c r="BW15" s="30"/>
      <c r="BX15" s="30"/>
      <c r="BY15" s="30"/>
      <c r="BZ15" s="30"/>
      <c r="CA15" s="30"/>
      <c r="CB15" s="30"/>
      <c r="CC15" s="30"/>
      <c r="CD15" s="30"/>
      <c r="CE15" s="30"/>
      <c r="CF15" s="30"/>
      <c r="CG15" s="30"/>
      <c r="CH15" s="30"/>
      <c r="CI15" s="30"/>
      <c r="CJ15" s="30"/>
      <c r="CK15" s="30"/>
      <c r="CL15" s="30"/>
      <c r="CM15" s="30"/>
      <c r="CN15" s="30"/>
      <c r="CO15" s="30"/>
      <c r="CP15" s="30"/>
      <c r="CQ15" s="30"/>
      <c r="CR15" s="30"/>
      <c r="CS15" s="30"/>
      <c r="CT15" s="30"/>
      <c r="CU15" s="30"/>
      <c r="CV15" s="51"/>
      <c r="CW15" s="51"/>
      <c r="CX15" s="51"/>
      <c r="CY15" s="51"/>
      <c r="CZ15" s="51"/>
      <c r="DA15" s="51"/>
      <c r="DB15" s="51"/>
      <c r="DC15" s="51"/>
      <c r="DD15" s="51"/>
      <c r="DE15" s="51"/>
      <c r="DF15" s="51"/>
      <c r="DG15" s="51"/>
      <c r="DH15" s="51"/>
      <c r="DI15" s="51"/>
      <c r="DJ15" s="51"/>
      <c r="DK15" s="51"/>
      <c r="DL15" s="51"/>
      <c r="DM15" s="51"/>
      <c r="DN15" s="51"/>
    </row>
    <row r="16" spans="1:120" s="18" customFormat="1" ht="21.9" customHeight="1">
      <c r="A16" s="29" t="str">
        <f>IF('1'!$A$1=1,B16,C16)</f>
        <v xml:space="preserve">  BALANCE ON PRIMARY INCOME </v>
      </c>
      <c r="B16" s="37" t="s">
        <v>21</v>
      </c>
      <c r="C16" s="18" t="s">
        <v>33</v>
      </c>
      <c r="D16" s="18">
        <f t="shared" ref="D16:I16" si="48">D17-D18</f>
        <v>1030.8681084117259</v>
      </c>
      <c r="E16" s="18">
        <f t="shared" si="48"/>
        <v>-795.85261788407001</v>
      </c>
      <c r="F16" s="18">
        <f>F17-F18</f>
        <v>-106.0992614392801</v>
      </c>
      <c r="G16" s="18">
        <f t="shared" si="48"/>
        <v>486.95047435011998</v>
      </c>
      <c r="H16" s="35">
        <f t="shared" si="48"/>
        <v>4.707698792489964</v>
      </c>
      <c r="I16" s="35">
        <f t="shared" si="48"/>
        <v>540.73623551361993</v>
      </c>
      <c r="J16" s="35">
        <f t="shared" ref="J16:R16" si="49">J17-J18</f>
        <v>499.79072570034987</v>
      </c>
      <c r="K16" s="35">
        <f t="shared" si="49"/>
        <v>602.93577521918974</v>
      </c>
      <c r="L16" s="18">
        <f t="shared" si="49"/>
        <v>-342.17024604727976</v>
      </c>
      <c r="M16" s="18">
        <f t="shared" si="49"/>
        <v>660.55678157103011</v>
      </c>
      <c r="N16" s="18">
        <f t="shared" si="49"/>
        <v>1076.1569264676398</v>
      </c>
      <c r="O16" s="18">
        <f t="shared" si="49"/>
        <v>110.44805082473022</v>
      </c>
      <c r="P16" s="34">
        <f t="shared" si="49"/>
        <v>813.27297812324014</v>
      </c>
      <c r="Q16" s="18">
        <f t="shared" si="49"/>
        <v>713.79203640404012</v>
      </c>
      <c r="R16" s="18">
        <f t="shared" si="49"/>
        <v>-671.56348392053042</v>
      </c>
      <c r="S16" s="18">
        <f>S17-S18</f>
        <v>1074.9018862144799</v>
      </c>
      <c r="T16" s="18">
        <f t="shared" ref="T16:W16" si="50">T17-T18</f>
        <v>2415.84874205093</v>
      </c>
      <c r="U16" s="18">
        <f t="shared" si="50"/>
        <v>170.20571482590003</v>
      </c>
      <c r="V16" s="18">
        <f t="shared" si="50"/>
        <v>519.89998564399002</v>
      </c>
      <c r="W16" s="18">
        <f t="shared" si="50"/>
        <v>462.7661659515702</v>
      </c>
      <c r="X16" s="18">
        <f>X17-X18</f>
        <v>-739.90592382403975</v>
      </c>
      <c r="Y16" s="18">
        <f>Y17-Y18</f>
        <v>-1403.2226207916096</v>
      </c>
      <c r="Z16" s="18">
        <f>Z17-Z18</f>
        <v>-2145.98348600799</v>
      </c>
      <c r="AA16" s="18">
        <f>AA17-AA18</f>
        <v>-1537.7529447822599</v>
      </c>
      <c r="AB16" s="18">
        <f t="shared" ref="AB16:AE16" si="51">AB17-AB18</f>
        <v>1443.4192687859802</v>
      </c>
      <c r="AC16" s="18">
        <f t="shared" si="51"/>
        <v>2199.6369165716401</v>
      </c>
      <c r="AD16" s="18">
        <f t="shared" si="51"/>
        <v>2670.8633778170738</v>
      </c>
      <c r="AE16" s="18">
        <f t="shared" si="51"/>
        <v>2187.9896313158897</v>
      </c>
      <c r="AF16" s="18">
        <f t="shared" ref="AF16" si="52">AF17-AF18</f>
        <v>1437.3030845297699</v>
      </c>
      <c r="AG16" s="18">
        <f t="shared" ref="AG16:AK16" si="53">AG17-AG18</f>
        <v>1205.9623572545097</v>
      </c>
      <c r="AH16" s="18">
        <f t="shared" si="53"/>
        <v>716.34629340921992</v>
      </c>
      <c r="AI16" s="18">
        <f t="shared" si="53"/>
        <v>1583.5110416388402</v>
      </c>
      <c r="AJ16" s="18">
        <f t="shared" si="53"/>
        <v>73.813339357090172</v>
      </c>
      <c r="AK16" s="36">
        <f t="shared" si="53"/>
        <v>267.58931737093008</v>
      </c>
      <c r="AP16" s="58"/>
      <c r="CV16" s="52"/>
      <c r="CW16" s="52"/>
      <c r="CX16" s="52"/>
      <c r="CY16" s="52"/>
      <c r="CZ16" s="52"/>
      <c r="DA16" s="52"/>
      <c r="DB16" s="52"/>
      <c r="DC16" s="52"/>
      <c r="DD16" s="52"/>
      <c r="DE16" s="52"/>
      <c r="DF16" s="52"/>
      <c r="DG16" s="52"/>
      <c r="DH16" s="52"/>
      <c r="DI16" s="52"/>
      <c r="DJ16" s="52"/>
      <c r="DK16" s="52"/>
      <c r="DL16" s="52"/>
      <c r="DM16" s="52"/>
      <c r="DN16" s="52"/>
    </row>
    <row r="17" spans="1:118" s="19" customFormat="1" ht="21.9" customHeight="1">
      <c r="A17" s="29" t="str">
        <f>IF('1'!$A$1=1,B17,C17)</f>
        <v xml:space="preserve">        Receipts</v>
      </c>
      <c r="B17" s="40" t="s">
        <v>10</v>
      </c>
      <c r="C17" s="30" t="s">
        <v>34</v>
      </c>
      <c r="D17" s="16">
        <v>1513.3867525011899</v>
      </c>
      <c r="E17" s="16">
        <v>1688.27853898135</v>
      </c>
      <c r="F17" s="30">
        <v>1809.6158690694299</v>
      </c>
      <c r="G17" s="30">
        <v>1855.92947411863</v>
      </c>
      <c r="H17" s="16">
        <v>1934.5290966694899</v>
      </c>
      <c r="I17" s="16">
        <v>2302.87099196605</v>
      </c>
      <c r="J17" s="16">
        <v>2446.7776404075698</v>
      </c>
      <c r="K17" s="16">
        <v>2614.1444586020898</v>
      </c>
      <c r="L17" s="16">
        <v>2785.1054157857702</v>
      </c>
      <c r="M17" s="16">
        <v>2870.4961384854601</v>
      </c>
      <c r="N17" s="16">
        <v>3042.6964239009299</v>
      </c>
      <c r="O17" s="30">
        <v>3162.7436755853801</v>
      </c>
      <c r="P17" s="33">
        <v>3144.7633014926801</v>
      </c>
      <c r="Q17" s="16">
        <v>3297.95586747376</v>
      </c>
      <c r="R17" s="16">
        <v>3466.15630749916</v>
      </c>
      <c r="S17" s="30">
        <v>3394.7074492469601</v>
      </c>
      <c r="T17" s="16">
        <v>3216.49921187468</v>
      </c>
      <c r="U17" s="16">
        <v>2793.5199958185499</v>
      </c>
      <c r="V17" s="16">
        <v>2968.3407225983601</v>
      </c>
      <c r="W17" s="30">
        <v>3220.4309114530101</v>
      </c>
      <c r="X17" s="30">
        <v>3507.1845332959401</v>
      </c>
      <c r="Y17" s="30">
        <v>3633.2311595647402</v>
      </c>
      <c r="Z17" s="30">
        <v>3371.91611318381</v>
      </c>
      <c r="AA17" s="30">
        <v>3511.2877647314599</v>
      </c>
      <c r="AB17" s="30">
        <v>3407.0574694305701</v>
      </c>
      <c r="AC17" s="30">
        <v>3278.4802566847202</v>
      </c>
      <c r="AD17" s="30">
        <v>3235.1059947613098</v>
      </c>
      <c r="AE17" s="30">
        <v>3241.7739812743198</v>
      </c>
      <c r="AF17" s="30">
        <v>3318.6147422235499</v>
      </c>
      <c r="AG17" s="30">
        <v>3168.3218161323398</v>
      </c>
      <c r="AH17" s="30">
        <v>3036.8505620431201</v>
      </c>
      <c r="AI17" s="30">
        <v>2734.4737378832601</v>
      </c>
      <c r="AJ17" s="30">
        <v>2420.3609494532702</v>
      </c>
      <c r="AK17" s="32">
        <v>2434.8684332581602</v>
      </c>
      <c r="AL17" s="30"/>
      <c r="AM17" s="30"/>
      <c r="AN17" s="30"/>
      <c r="AO17" s="30"/>
      <c r="AP17" s="58"/>
      <c r="AQ17" s="30"/>
      <c r="AR17" s="30"/>
      <c r="AS17" s="30"/>
      <c r="AT17" s="30"/>
      <c r="AU17" s="30"/>
      <c r="AV17" s="30"/>
      <c r="AW17" s="30"/>
      <c r="AX17" s="30"/>
      <c r="AY17" s="30"/>
      <c r="AZ17" s="30"/>
      <c r="BA17" s="30"/>
      <c r="BB17" s="30"/>
      <c r="BC17" s="30"/>
      <c r="BD17" s="30"/>
      <c r="BE17" s="30"/>
      <c r="BF17" s="30"/>
      <c r="BG17" s="30"/>
      <c r="BH17" s="30"/>
      <c r="BI17" s="30"/>
      <c r="BJ17" s="30"/>
      <c r="BK17" s="30"/>
      <c r="BL17" s="30"/>
      <c r="BM17" s="30"/>
      <c r="BN17" s="30"/>
      <c r="BO17" s="30"/>
      <c r="BP17" s="30"/>
      <c r="BQ17" s="30"/>
      <c r="BR17" s="30"/>
      <c r="BS17" s="30"/>
      <c r="BT17" s="30"/>
      <c r="BU17" s="30"/>
      <c r="BV17" s="30"/>
      <c r="BW17" s="30"/>
      <c r="BX17" s="30"/>
      <c r="BY17" s="30"/>
      <c r="BZ17" s="30"/>
      <c r="CA17" s="30"/>
      <c r="CB17" s="30"/>
      <c r="CC17" s="30"/>
      <c r="CD17" s="30"/>
      <c r="CE17" s="30"/>
      <c r="CF17" s="30"/>
      <c r="CG17" s="30"/>
      <c r="CH17" s="30"/>
      <c r="CI17" s="30"/>
      <c r="CJ17" s="30"/>
      <c r="CK17" s="30"/>
      <c r="CL17" s="30"/>
      <c r="CM17" s="30"/>
      <c r="CN17" s="30"/>
      <c r="CO17" s="30"/>
      <c r="CP17" s="30"/>
      <c r="CQ17" s="30"/>
      <c r="CR17" s="30"/>
      <c r="CS17" s="30"/>
      <c r="CT17" s="30"/>
      <c r="CU17" s="30"/>
      <c r="CV17" s="51"/>
      <c r="CW17" s="51"/>
      <c r="CX17" s="51"/>
      <c r="CY17" s="51"/>
      <c r="CZ17" s="51"/>
      <c r="DA17" s="51"/>
      <c r="DB17" s="51"/>
      <c r="DC17" s="51"/>
      <c r="DD17" s="51"/>
      <c r="DE17" s="51"/>
      <c r="DF17" s="51"/>
      <c r="DG17" s="51"/>
      <c r="DH17" s="51"/>
      <c r="DI17" s="51"/>
      <c r="DJ17" s="51"/>
      <c r="DK17" s="51"/>
      <c r="DL17" s="51"/>
      <c r="DM17" s="51"/>
      <c r="DN17" s="51"/>
    </row>
    <row r="18" spans="1:118" s="19" customFormat="1" ht="21.9" customHeight="1">
      <c r="A18" s="29" t="str">
        <f>IF('1'!$A$1=1,B18,C18)</f>
        <v xml:space="preserve">        Payments</v>
      </c>
      <c r="B18" s="40" t="s">
        <v>11</v>
      </c>
      <c r="C18" s="30" t="s">
        <v>35</v>
      </c>
      <c r="D18" s="16">
        <v>482.51864408946398</v>
      </c>
      <c r="E18" s="16">
        <v>2484.1311568654201</v>
      </c>
      <c r="F18" s="30">
        <v>1915.71513050871</v>
      </c>
      <c r="G18" s="30">
        <v>1368.97899976851</v>
      </c>
      <c r="H18" s="16">
        <v>1929.821397877</v>
      </c>
      <c r="I18" s="16">
        <v>1762.1347564524301</v>
      </c>
      <c r="J18" s="16">
        <v>1946.98691470722</v>
      </c>
      <c r="K18" s="16">
        <v>2011.2086833829001</v>
      </c>
      <c r="L18" s="16">
        <v>3127.27566183305</v>
      </c>
      <c r="M18" s="16">
        <v>2209.9393569144299</v>
      </c>
      <c r="N18" s="16">
        <v>1966.5394974332901</v>
      </c>
      <c r="O18" s="30">
        <v>3052.2956247606498</v>
      </c>
      <c r="P18" s="33">
        <v>2331.4903233694399</v>
      </c>
      <c r="Q18" s="16">
        <v>2584.1638310697199</v>
      </c>
      <c r="R18" s="16">
        <v>4137.7197914196904</v>
      </c>
      <c r="S18" s="30">
        <v>2319.8055630324802</v>
      </c>
      <c r="T18" s="16">
        <v>800.65046982374997</v>
      </c>
      <c r="U18" s="16">
        <v>2623.3142809926499</v>
      </c>
      <c r="V18" s="16">
        <v>2448.4407369543701</v>
      </c>
      <c r="W18" s="30">
        <v>2757.6647455014399</v>
      </c>
      <c r="X18" s="30">
        <v>4247.0904571199799</v>
      </c>
      <c r="Y18" s="30">
        <v>5036.4537803563499</v>
      </c>
      <c r="Z18" s="30">
        <v>5517.8995991918</v>
      </c>
      <c r="AA18" s="30">
        <v>5049.0407095137198</v>
      </c>
      <c r="AB18" s="46">
        <v>1963.6382006445899</v>
      </c>
      <c r="AC18" s="30">
        <v>1078.8433401130801</v>
      </c>
      <c r="AD18" s="46">
        <v>564.24261694423603</v>
      </c>
      <c r="AE18" s="30">
        <v>1053.7843499584301</v>
      </c>
      <c r="AF18" s="30">
        <v>1881.31165769378</v>
      </c>
      <c r="AG18" s="30">
        <v>1962.3594588778301</v>
      </c>
      <c r="AH18" s="30">
        <v>2320.5042686339002</v>
      </c>
      <c r="AI18" s="30">
        <v>1150.9626962444199</v>
      </c>
      <c r="AJ18" s="30">
        <v>2346.5476100961801</v>
      </c>
      <c r="AK18" s="32">
        <v>2167.2791158872301</v>
      </c>
      <c r="AL18" s="30"/>
      <c r="AM18" s="30"/>
      <c r="AN18" s="30"/>
      <c r="AO18" s="30"/>
      <c r="AP18" s="58"/>
      <c r="AQ18" s="30"/>
      <c r="AR18" s="30"/>
      <c r="AS18" s="30"/>
      <c r="AT18" s="30"/>
      <c r="AU18" s="30"/>
      <c r="AV18" s="30"/>
      <c r="AW18" s="30"/>
      <c r="AX18" s="30"/>
      <c r="AY18" s="30"/>
      <c r="AZ18" s="30"/>
      <c r="BA18" s="30"/>
      <c r="BB18" s="30"/>
      <c r="BC18" s="30"/>
      <c r="BD18" s="30"/>
      <c r="BE18" s="30"/>
      <c r="BF18" s="30"/>
      <c r="BG18" s="30"/>
      <c r="BH18" s="30"/>
      <c r="BI18" s="30"/>
      <c r="BJ18" s="30"/>
      <c r="BK18" s="30"/>
      <c r="BL18" s="30"/>
      <c r="BM18" s="30"/>
      <c r="BN18" s="30"/>
      <c r="BO18" s="30"/>
      <c r="BP18" s="30"/>
      <c r="BQ18" s="30"/>
      <c r="BR18" s="30"/>
      <c r="BS18" s="30"/>
      <c r="BT18" s="30"/>
      <c r="BU18" s="30"/>
      <c r="BV18" s="30"/>
      <c r="BW18" s="30"/>
      <c r="BX18" s="30"/>
      <c r="BY18" s="30"/>
      <c r="BZ18" s="30"/>
      <c r="CA18" s="30"/>
      <c r="CB18" s="30"/>
      <c r="CC18" s="30"/>
      <c r="CD18" s="30"/>
      <c r="CE18" s="30"/>
      <c r="CF18" s="30"/>
      <c r="CG18" s="30"/>
      <c r="CH18" s="30"/>
      <c r="CI18" s="30"/>
      <c r="CJ18" s="30"/>
      <c r="CK18" s="30"/>
      <c r="CL18" s="30"/>
      <c r="CM18" s="30"/>
      <c r="CN18" s="30"/>
      <c r="CO18" s="30"/>
      <c r="CP18" s="30"/>
      <c r="CQ18" s="30"/>
      <c r="CR18" s="30"/>
      <c r="CS18" s="30"/>
      <c r="CT18" s="30"/>
      <c r="CU18" s="30"/>
      <c r="CV18" s="51"/>
      <c r="CW18" s="51"/>
      <c r="CX18" s="51"/>
      <c r="CY18" s="51"/>
      <c r="CZ18" s="51"/>
      <c r="DA18" s="51"/>
      <c r="DB18" s="51"/>
      <c r="DC18" s="51"/>
      <c r="DD18" s="51"/>
      <c r="DE18" s="51"/>
      <c r="DF18" s="51"/>
      <c r="DG18" s="51"/>
      <c r="DH18" s="51"/>
      <c r="DI18" s="51"/>
      <c r="DJ18" s="51"/>
      <c r="DK18" s="51"/>
      <c r="DL18" s="51"/>
      <c r="DM18" s="51"/>
      <c r="DN18" s="51"/>
    </row>
    <row r="19" spans="1:118" s="18" customFormat="1" ht="21.9" customHeight="1">
      <c r="A19" s="29" t="str">
        <f>IF('1'!$A$1=1,B19,C19)</f>
        <v xml:space="preserve">  BALANCE ON SECONDARY INCOME </v>
      </c>
      <c r="B19" s="37" t="s">
        <v>22</v>
      </c>
      <c r="C19" s="18" t="s">
        <v>36</v>
      </c>
      <c r="D19" s="18">
        <f t="shared" ref="D19:I19" si="54">D20-D21</f>
        <v>829.51246719524102</v>
      </c>
      <c r="E19" s="18">
        <f t="shared" si="54"/>
        <v>989.83302462243705</v>
      </c>
      <c r="F19" s="18">
        <f>F20-F21</f>
        <v>904.26951866459103</v>
      </c>
      <c r="G19" s="18">
        <f t="shared" si="54"/>
        <v>911.30421208050711</v>
      </c>
      <c r="H19" s="35">
        <f t="shared" si="54"/>
        <v>925.46527863237702</v>
      </c>
      <c r="I19" s="35">
        <f t="shared" si="54"/>
        <v>962.03413263160303</v>
      </c>
      <c r="J19" s="35">
        <f t="shared" ref="J19:S19" si="55">J20-J21</f>
        <v>864.25975772831202</v>
      </c>
      <c r="K19" s="35">
        <f t="shared" si="55"/>
        <v>878.65860274547799</v>
      </c>
      <c r="L19" s="18">
        <f t="shared" si="55"/>
        <v>977.79375549608494</v>
      </c>
      <c r="M19" s="18">
        <f t="shared" si="55"/>
        <v>1023.3706158026</v>
      </c>
      <c r="N19" s="18">
        <f t="shared" si="55"/>
        <v>872.30025056511295</v>
      </c>
      <c r="O19" s="18">
        <f t="shared" si="55"/>
        <v>802.86645566436994</v>
      </c>
      <c r="P19" s="34">
        <f t="shared" si="55"/>
        <v>914.48903132576697</v>
      </c>
      <c r="Q19" s="18">
        <f t="shared" si="55"/>
        <v>973.99210032779001</v>
      </c>
      <c r="R19" s="18">
        <f t="shared" si="55"/>
        <v>803.19775407778206</v>
      </c>
      <c r="S19" s="18">
        <f t="shared" si="55"/>
        <v>3549.931979128171</v>
      </c>
      <c r="T19" s="18">
        <f t="shared" ref="T19:W19" si="56">T20-T21</f>
        <v>1006.3572119918281</v>
      </c>
      <c r="U19" s="18">
        <f t="shared" si="56"/>
        <v>1081.04065598386</v>
      </c>
      <c r="V19" s="18">
        <f t="shared" si="56"/>
        <v>897.52966285946411</v>
      </c>
      <c r="W19" s="18">
        <f t="shared" si="56"/>
        <v>1116.8811981875961</v>
      </c>
      <c r="X19" s="18">
        <f t="shared" ref="X19:AE19" si="57">X20-X21</f>
        <v>1224.3251090947979</v>
      </c>
      <c r="Y19" s="18">
        <f t="shared" si="57"/>
        <v>1234.8562600108762</v>
      </c>
      <c r="Z19" s="18">
        <f t="shared" si="57"/>
        <v>1047.5856990093969</v>
      </c>
      <c r="AA19" s="18">
        <f t="shared" si="57"/>
        <v>1149.8243902540949</v>
      </c>
      <c r="AB19" s="18">
        <f t="shared" si="57"/>
        <v>2656.9262745827809</v>
      </c>
      <c r="AC19" s="18">
        <f t="shared" si="57"/>
        <v>5622.790260017222</v>
      </c>
      <c r="AD19" s="18">
        <f t="shared" si="57"/>
        <v>8518.6755678432</v>
      </c>
      <c r="AE19" s="18">
        <f t="shared" si="57"/>
        <v>7572.5918879951005</v>
      </c>
      <c r="AF19" s="18">
        <f t="shared" ref="AF19" si="58">AF20-AF21</f>
        <v>7488.6080171735048</v>
      </c>
      <c r="AG19" s="18">
        <f t="shared" ref="AG19:AK19" si="59">AG20-AG21</f>
        <v>6712.7860198474291</v>
      </c>
      <c r="AH19" s="18">
        <f t="shared" si="59"/>
        <v>4633.4778576818371</v>
      </c>
      <c r="AI19" s="18">
        <f t="shared" si="59"/>
        <v>4960.383444669591</v>
      </c>
      <c r="AJ19" s="18">
        <f t="shared" si="59"/>
        <v>4008.5340403641121</v>
      </c>
      <c r="AK19" s="36">
        <f t="shared" si="59"/>
        <v>2313.9788243072717</v>
      </c>
      <c r="AP19" s="58"/>
      <c r="CV19" s="52"/>
      <c r="CW19" s="52"/>
      <c r="CX19" s="52"/>
      <c r="CY19" s="52"/>
      <c r="CZ19" s="52"/>
      <c r="DA19" s="52"/>
      <c r="DB19" s="52"/>
      <c r="DC19" s="52"/>
      <c r="DD19" s="52"/>
      <c r="DE19" s="52"/>
      <c r="DF19" s="52"/>
      <c r="DG19" s="52"/>
      <c r="DH19" s="52"/>
      <c r="DI19" s="52"/>
      <c r="DJ19" s="52"/>
      <c r="DK19" s="52"/>
      <c r="DL19" s="52"/>
      <c r="DM19" s="52"/>
      <c r="DN19" s="52"/>
    </row>
    <row r="20" spans="1:118" s="19" customFormat="1" ht="21.9" customHeight="1">
      <c r="A20" s="29" t="str">
        <f>IF('1'!$A$1=1,B20,C20)</f>
        <v xml:space="preserve">        Receipts</v>
      </c>
      <c r="B20" s="40" t="s">
        <v>10</v>
      </c>
      <c r="C20" s="30" t="s">
        <v>34</v>
      </c>
      <c r="D20" s="16">
        <v>1075.1476281861401</v>
      </c>
      <c r="E20" s="16">
        <v>1229.6312472714601</v>
      </c>
      <c r="F20" s="30">
        <v>1161.4306811592501</v>
      </c>
      <c r="G20" s="30">
        <v>1159.4136626090301</v>
      </c>
      <c r="H20" s="16">
        <v>1180.00391390347</v>
      </c>
      <c r="I20" s="16">
        <v>1251.88796955111</v>
      </c>
      <c r="J20" s="16">
        <v>1170.47155992646</v>
      </c>
      <c r="K20" s="16">
        <v>1209.76676040343</v>
      </c>
      <c r="L20" s="16">
        <v>1308.9741239745399</v>
      </c>
      <c r="M20" s="16">
        <v>1347.90010545618</v>
      </c>
      <c r="N20" s="16">
        <v>1187.9114864278399</v>
      </c>
      <c r="O20" s="30">
        <v>1129.2446982983099</v>
      </c>
      <c r="P20" s="33">
        <v>1238.3355242934799</v>
      </c>
      <c r="Q20" s="16">
        <v>1323.22173006757</v>
      </c>
      <c r="R20" s="16">
        <v>1152.7269925517401</v>
      </c>
      <c r="S20" s="30">
        <v>3941.8945770912901</v>
      </c>
      <c r="T20" s="16">
        <v>1404.90231703167</v>
      </c>
      <c r="U20" s="16">
        <v>1418.6735292271001</v>
      </c>
      <c r="V20" s="16">
        <v>1301.1151057740401</v>
      </c>
      <c r="W20" s="30">
        <v>1553.8847292108801</v>
      </c>
      <c r="X20" s="30">
        <v>1782.35868096335</v>
      </c>
      <c r="Y20" s="30">
        <v>1753.3939122428601</v>
      </c>
      <c r="Z20" s="30">
        <v>1550.07066316992</v>
      </c>
      <c r="AA20" s="30">
        <v>1780.69506901298</v>
      </c>
      <c r="AB20" s="30">
        <v>3183.4636296465101</v>
      </c>
      <c r="AC20" s="30">
        <v>6617.1468638031702</v>
      </c>
      <c r="AD20" s="30">
        <v>9696.35721942901</v>
      </c>
      <c r="AE20" s="30">
        <v>7855.7239790676804</v>
      </c>
      <c r="AF20" s="30">
        <v>7831.3938529833604</v>
      </c>
      <c r="AG20" s="30">
        <v>6988.3991753271102</v>
      </c>
      <c r="AH20" s="30">
        <v>4874.0312518403798</v>
      </c>
      <c r="AI20" s="30">
        <v>5230.8817703582899</v>
      </c>
      <c r="AJ20" s="30">
        <v>4304.9268034809302</v>
      </c>
      <c r="AK20" s="32">
        <v>2553.8489818010298</v>
      </c>
      <c r="AL20" s="30"/>
      <c r="AM20" s="30"/>
      <c r="AN20" s="30"/>
      <c r="AO20" s="30"/>
      <c r="AP20" s="58"/>
      <c r="AQ20" s="30"/>
      <c r="AR20" s="30"/>
      <c r="AS20" s="30"/>
      <c r="AT20" s="30"/>
      <c r="AU20" s="30"/>
      <c r="AV20" s="30"/>
      <c r="AW20" s="30"/>
      <c r="AX20" s="30"/>
      <c r="AY20" s="30"/>
      <c r="AZ20" s="30"/>
      <c r="BA20" s="30"/>
      <c r="BB20" s="30"/>
      <c r="BC20" s="30"/>
      <c r="BD20" s="30"/>
      <c r="BE20" s="30"/>
      <c r="BF20" s="30"/>
      <c r="BG20" s="30"/>
      <c r="BH20" s="30"/>
      <c r="BI20" s="30"/>
      <c r="BJ20" s="30"/>
      <c r="BK20" s="30"/>
      <c r="BL20" s="30"/>
      <c r="BM20" s="30"/>
      <c r="BN20" s="30"/>
      <c r="BO20" s="30"/>
      <c r="BP20" s="30"/>
      <c r="BQ20" s="30"/>
      <c r="BR20" s="30"/>
      <c r="BS20" s="30"/>
      <c r="BT20" s="30"/>
      <c r="BU20" s="30"/>
      <c r="BV20" s="30"/>
      <c r="BW20" s="30"/>
      <c r="BX20" s="30"/>
      <c r="BY20" s="30"/>
      <c r="BZ20" s="30"/>
      <c r="CA20" s="30"/>
      <c r="CB20" s="30"/>
      <c r="CC20" s="30"/>
      <c r="CD20" s="30"/>
      <c r="CE20" s="30"/>
      <c r="CF20" s="30"/>
      <c r="CG20" s="30"/>
      <c r="CH20" s="30"/>
      <c r="CI20" s="30"/>
      <c r="CJ20" s="30"/>
      <c r="CK20" s="30"/>
      <c r="CL20" s="30"/>
      <c r="CM20" s="30"/>
      <c r="CN20" s="30"/>
      <c r="CO20" s="30"/>
      <c r="CP20" s="30"/>
      <c r="CQ20" s="30"/>
      <c r="CR20" s="30"/>
      <c r="CS20" s="30"/>
      <c r="CT20" s="30"/>
      <c r="CU20" s="30"/>
      <c r="CV20" s="51"/>
      <c r="CW20" s="51"/>
      <c r="CX20" s="51"/>
      <c r="CY20" s="51"/>
      <c r="CZ20" s="51"/>
      <c r="DA20" s="51"/>
      <c r="DB20" s="51"/>
      <c r="DC20" s="51"/>
      <c r="DD20" s="51"/>
      <c r="DE20" s="51"/>
      <c r="DF20" s="51"/>
      <c r="DG20" s="51"/>
      <c r="DH20" s="51"/>
      <c r="DI20" s="51"/>
      <c r="DJ20" s="51"/>
      <c r="DK20" s="51"/>
      <c r="DL20" s="51"/>
      <c r="DM20" s="51"/>
      <c r="DN20" s="51"/>
    </row>
    <row r="21" spans="1:118" s="20" customFormat="1" ht="21.9" customHeight="1">
      <c r="A21" s="41" t="str">
        <f>IF('1'!$A$1=1,B21,C21)</f>
        <v xml:space="preserve">        Payments</v>
      </c>
      <c r="B21" s="41" t="s">
        <v>11</v>
      </c>
      <c r="C21" s="50" t="s">
        <v>35</v>
      </c>
      <c r="D21" s="42">
        <v>245.63516099089901</v>
      </c>
      <c r="E21" s="42">
        <v>239.79822264902299</v>
      </c>
      <c r="F21" s="43">
        <v>257.16116249465898</v>
      </c>
      <c r="G21" s="43">
        <v>248.10945052852301</v>
      </c>
      <c r="H21" s="42">
        <v>254.538635271093</v>
      </c>
      <c r="I21" s="42">
        <v>289.85383691950699</v>
      </c>
      <c r="J21" s="42">
        <v>306.21180219814801</v>
      </c>
      <c r="K21" s="42">
        <v>331.10815765795201</v>
      </c>
      <c r="L21" s="42">
        <v>331.18036847845502</v>
      </c>
      <c r="M21" s="42">
        <v>324.52948965358001</v>
      </c>
      <c r="N21" s="42">
        <v>315.61123586272703</v>
      </c>
      <c r="O21" s="43">
        <v>326.37824263393998</v>
      </c>
      <c r="P21" s="44">
        <v>323.846492967713</v>
      </c>
      <c r="Q21" s="42">
        <v>349.22962973978002</v>
      </c>
      <c r="R21" s="42">
        <v>349.529238473958</v>
      </c>
      <c r="S21" s="43">
        <v>391.96259796311898</v>
      </c>
      <c r="T21" s="42">
        <v>398.54510503984199</v>
      </c>
      <c r="U21" s="42">
        <v>337.63287324324</v>
      </c>
      <c r="V21" s="42">
        <v>403.58544291457599</v>
      </c>
      <c r="W21" s="43">
        <v>437.00353102328398</v>
      </c>
      <c r="X21" s="43">
        <v>558.03357186855203</v>
      </c>
      <c r="Y21" s="43">
        <v>518.537652231984</v>
      </c>
      <c r="Z21" s="43">
        <v>502.48496416052302</v>
      </c>
      <c r="AA21" s="43">
        <v>630.87067875888499</v>
      </c>
      <c r="AB21" s="43">
        <v>526.53735506372902</v>
      </c>
      <c r="AC21" s="42">
        <v>994.35660378594798</v>
      </c>
      <c r="AD21" s="42">
        <v>1177.68165158581</v>
      </c>
      <c r="AE21" s="43">
        <v>283.13209107258001</v>
      </c>
      <c r="AF21" s="43">
        <v>342.785835809856</v>
      </c>
      <c r="AG21" s="43">
        <v>275.61315547968098</v>
      </c>
      <c r="AH21" s="43">
        <v>240.553394158543</v>
      </c>
      <c r="AI21" s="43">
        <v>270.49832568869903</v>
      </c>
      <c r="AJ21" s="59">
        <v>296.392763116818</v>
      </c>
      <c r="AK21" s="57">
        <v>239.870157493758</v>
      </c>
      <c r="AL21" s="15"/>
      <c r="AM21" s="15"/>
      <c r="AN21" s="15"/>
      <c r="AO21" s="15"/>
      <c r="AP21" s="58"/>
      <c r="AQ21" s="15"/>
      <c r="AR21" s="15"/>
      <c r="AS21" s="15"/>
      <c r="AT21" s="15"/>
      <c r="AU21" s="15"/>
      <c r="AV21" s="15"/>
      <c r="AW21" s="15"/>
      <c r="AX21" s="15"/>
      <c r="AY21" s="15"/>
      <c r="AZ21" s="15"/>
      <c r="BA21" s="15"/>
      <c r="BB21" s="15"/>
      <c r="BC21" s="15"/>
      <c r="BD21" s="15"/>
      <c r="BE21" s="15"/>
      <c r="BF21" s="15"/>
      <c r="BG21" s="15"/>
      <c r="BH21" s="15"/>
      <c r="BI21" s="15"/>
      <c r="BJ21" s="15"/>
      <c r="BK21" s="15"/>
      <c r="BL21" s="15"/>
      <c r="BM21" s="15"/>
      <c r="BN21" s="15"/>
      <c r="BO21" s="15"/>
      <c r="BP21" s="15"/>
      <c r="BQ21" s="15"/>
      <c r="BR21" s="15"/>
      <c r="BS21" s="15"/>
      <c r="BT21" s="15"/>
      <c r="BU21" s="15"/>
      <c r="BV21" s="15"/>
      <c r="BW21" s="15"/>
      <c r="BX21" s="15"/>
      <c r="BY21" s="15"/>
      <c r="BZ21" s="15"/>
      <c r="CA21" s="15"/>
      <c r="CB21" s="15"/>
      <c r="CC21" s="15"/>
      <c r="CD21" s="15"/>
      <c r="CE21" s="15"/>
      <c r="CF21" s="15"/>
      <c r="CG21" s="15"/>
      <c r="CH21" s="15"/>
      <c r="CI21" s="15"/>
      <c r="CJ21" s="15"/>
      <c r="CK21" s="15"/>
      <c r="CL21" s="15"/>
      <c r="CM21" s="15"/>
      <c r="CN21" s="15"/>
      <c r="CO21" s="15"/>
      <c r="CP21" s="15"/>
      <c r="CQ21" s="15"/>
      <c r="CR21" s="15"/>
      <c r="CS21" s="15"/>
      <c r="CT21" s="15"/>
      <c r="CU21" s="15"/>
      <c r="CV21" s="53"/>
      <c r="CW21" s="53"/>
      <c r="CX21" s="53"/>
      <c r="CY21" s="53"/>
      <c r="CZ21" s="53"/>
      <c r="DA21" s="53"/>
      <c r="DB21" s="53"/>
      <c r="DC21" s="53"/>
      <c r="DD21" s="53"/>
      <c r="DE21" s="53"/>
      <c r="DF21" s="53"/>
      <c r="DG21" s="53"/>
      <c r="DH21" s="53"/>
      <c r="DI21" s="53"/>
      <c r="DJ21" s="53"/>
      <c r="DK21" s="53"/>
      <c r="DL21" s="53"/>
      <c r="DM21" s="53"/>
      <c r="DN21" s="53"/>
    </row>
    <row r="22" spans="1:118" s="15" customFormat="1">
      <c r="A22" s="38"/>
      <c r="B22" s="38"/>
      <c r="C22" s="38"/>
      <c r="CV22" s="13"/>
      <c r="CW22" s="13"/>
      <c r="CX22" s="13"/>
      <c r="CY22" s="13"/>
      <c r="CZ22" s="13"/>
      <c r="DA22" s="13"/>
      <c r="DB22" s="13"/>
      <c r="DC22" s="13"/>
      <c r="DD22" s="13"/>
      <c r="DE22" s="13"/>
      <c r="DF22" s="13"/>
      <c r="DG22" s="13"/>
      <c r="DH22" s="13"/>
      <c r="DI22" s="13"/>
      <c r="DJ22" s="13"/>
      <c r="DK22" s="13"/>
      <c r="DL22" s="13"/>
      <c r="DM22" s="13"/>
      <c r="DN22" s="13"/>
    </row>
    <row r="23" spans="1:118" s="15" customFormat="1">
      <c r="CV23" s="13"/>
      <c r="CW23" s="13"/>
      <c r="CX23" s="13"/>
      <c r="CY23" s="13"/>
      <c r="CZ23" s="13"/>
      <c r="DA23" s="13"/>
      <c r="DB23" s="13"/>
      <c r="DC23" s="13"/>
      <c r="DD23" s="13"/>
      <c r="DE23" s="13"/>
      <c r="DF23" s="13"/>
      <c r="DG23" s="13"/>
      <c r="DH23" s="13"/>
      <c r="DI23" s="13"/>
      <c r="DJ23" s="13"/>
      <c r="DK23" s="13"/>
      <c r="DL23" s="13"/>
      <c r="DM23" s="13"/>
      <c r="DN23" s="13"/>
    </row>
    <row r="25" spans="1:118">
      <c r="D25" s="39"/>
      <c r="E25" s="39"/>
      <c r="F25" s="39"/>
      <c r="G25" s="39"/>
    </row>
    <row r="26" spans="1:118">
      <c r="D26" s="39"/>
      <c r="E26" s="39"/>
      <c r="F26" s="39"/>
      <c r="G26" s="39"/>
    </row>
    <row r="27" spans="1:118">
      <c r="D27" s="39"/>
      <c r="E27" s="39"/>
      <c r="F27" s="39"/>
      <c r="G27" s="39"/>
    </row>
    <row r="28" spans="1:118">
      <c r="D28" s="39"/>
      <c r="E28" s="39"/>
      <c r="F28" s="39"/>
      <c r="G28" s="39"/>
    </row>
    <row r="29" spans="1:118">
      <c r="D29" s="39"/>
      <c r="E29" s="39"/>
      <c r="F29" s="39"/>
      <c r="G29" s="39"/>
    </row>
    <row r="30" spans="1:118">
      <c r="D30" s="39"/>
      <c r="E30" s="39"/>
      <c r="F30" s="39"/>
      <c r="G30" s="39"/>
    </row>
    <row r="31" spans="1:118">
      <c r="D31" s="39"/>
      <c r="E31" s="39"/>
      <c r="F31" s="39"/>
      <c r="G31" s="39"/>
    </row>
    <row r="32" spans="1:118">
      <c r="D32" s="39"/>
      <c r="E32" s="39"/>
      <c r="F32" s="39"/>
      <c r="G32" s="39"/>
    </row>
    <row r="33" spans="4:7">
      <c r="D33" s="39"/>
      <c r="E33" s="39"/>
      <c r="F33" s="39"/>
      <c r="G33" s="39"/>
    </row>
    <row r="34" spans="4:7">
      <c r="D34" s="39"/>
      <c r="E34" s="39"/>
      <c r="F34" s="39"/>
      <c r="G34" s="39"/>
    </row>
    <row r="35" spans="4:7">
      <c r="D35" s="39"/>
      <c r="E35" s="39"/>
      <c r="F35" s="39"/>
      <c r="G35" s="39"/>
    </row>
    <row r="36" spans="4:7">
      <c r="D36" s="39"/>
      <c r="E36" s="39"/>
      <c r="F36" s="39"/>
      <c r="G36" s="39"/>
    </row>
    <row r="37" spans="4:7">
      <c r="D37" s="39"/>
      <c r="E37" s="39"/>
      <c r="F37" s="39"/>
      <c r="G37" s="39"/>
    </row>
    <row r="38" spans="4:7">
      <c r="D38" s="39"/>
      <c r="E38" s="39"/>
      <c r="F38" s="39"/>
      <c r="G38" s="39"/>
    </row>
    <row r="39" spans="4:7">
      <c r="D39" s="39"/>
      <c r="E39" s="39"/>
      <c r="F39" s="39"/>
      <c r="G39" s="39"/>
    </row>
    <row r="40" spans="4:7">
      <c r="D40" s="39"/>
      <c r="E40" s="39"/>
      <c r="F40" s="39"/>
      <c r="G40" s="39"/>
    </row>
  </sheetData>
  <mergeCells count="12">
    <mergeCell ref="AJ4:AK4"/>
    <mergeCell ref="AB4:AE4"/>
    <mergeCell ref="L4:O4"/>
    <mergeCell ref="AF4:AI4"/>
    <mergeCell ref="P4:S4"/>
    <mergeCell ref="T4:W4"/>
    <mergeCell ref="X4:AA4"/>
    <mergeCell ref="A4:A5"/>
    <mergeCell ref="H4:K4"/>
    <mergeCell ref="D4:G4"/>
    <mergeCell ref="B4:B5"/>
    <mergeCell ref="C4:C5"/>
  </mergeCells>
  <phoneticPr fontId="22" type="noConversion"/>
  <hyperlinks>
    <hyperlink ref="A1" location="'1'!A1" display="до змісту"/>
  </hyperlinks>
  <printOptions horizontalCentered="1" verticalCentered="1"/>
  <pageMargins left="0.15748031496062992" right="0.31496062992125984" top="0.98425196850393704" bottom="0.98425196850393704" header="0.51181102362204722" footer="0.51181102362204722"/>
  <pageSetup paperSize="9" scale="5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2</vt:i4>
      </vt:variant>
    </vt:vector>
  </HeadingPairs>
  <TitlesOfParts>
    <vt:vector size="4" baseType="lpstr">
      <vt:lpstr>1</vt:lpstr>
      <vt:lpstr>1.1</vt:lpstr>
      <vt:lpstr>'1'!Область_друку</vt:lpstr>
      <vt:lpstr>'1.1'!Область_друку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Туча Ольга Миколаївна</dc:creator>
  <cp:lastModifiedBy>Охріменко Людмила Василівна</cp:lastModifiedBy>
  <cp:lastPrinted>2024-09-26T12:13:42Z</cp:lastPrinted>
  <dcterms:created xsi:type="dcterms:W3CDTF">2015-06-24T07:46:12Z</dcterms:created>
  <dcterms:modified xsi:type="dcterms:W3CDTF">2024-09-26T12:13:55Z</dcterms:modified>
</cp:coreProperties>
</file>