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БУ\сайт\"/>
    </mc:Choice>
  </mc:AlternateContent>
  <bookViews>
    <workbookView xWindow="0" yWindow="0" windowWidth="21570" windowHeight="8160"/>
  </bookViews>
  <sheets>
    <sheet name="overall data" sheetId="1" r:id="rId1"/>
    <sheet name="detailed data" sheetId="2" r:id="rId2"/>
  </sheets>
  <definedNames>
    <definedName name="_xlnm.Print_Area" localSheetId="0">'overall data'!$A$1:$G$21</definedName>
  </definedNames>
  <calcPr calcId="152511"/>
</workbook>
</file>

<file path=xl/calcChain.xml><?xml version="1.0" encoding="utf-8"?>
<calcChain xmlns="http://schemas.openxmlformats.org/spreadsheetml/2006/main">
  <c r="J43" i="2" l="1"/>
  <c r="J30" i="2"/>
  <c r="J29" i="2"/>
  <c r="G11" i="1" l="1"/>
  <c r="D11" i="1"/>
</calcChain>
</file>

<file path=xl/sharedStrings.xml><?xml version="1.0" encoding="utf-8"?>
<sst xmlns="http://schemas.openxmlformats.org/spreadsheetml/2006/main" count="69" uniqueCount="32">
  <si>
    <t>Cash withdrawals</t>
  </si>
  <si>
    <t>Total</t>
  </si>
  <si>
    <t>Reporting period</t>
  </si>
  <si>
    <t>Volume of transactions (million, UAH)</t>
  </si>
  <si>
    <t>Non-cash payments</t>
  </si>
  <si>
    <t>Number of transactions (millions)</t>
  </si>
  <si>
    <t>QI 2019</t>
  </si>
  <si>
    <r>
      <rPr>
        <sz val="8"/>
        <rFont val="Arial"/>
        <family val="2"/>
        <charset val="204"/>
      </rPr>
      <t xml:space="preserve">Data in Table 2.1 on the number of payment cards with a break down by payment systems are published since Q2 2018 inline with NBU Board Resolution No. 536-D dated 9 August 2018 </t>
    </r>
  </si>
  <si>
    <r>
      <rPr>
        <b/>
        <sz val="11"/>
        <rFont val="Arial"/>
        <family val="2"/>
        <charset val="204"/>
      </rPr>
      <t>Total amount of transactions</t>
    </r>
  </si>
  <si>
    <r>
      <rPr>
        <sz val="11"/>
        <rFont val="Arial"/>
        <family val="2"/>
        <charset val="204"/>
      </rPr>
      <t>networks of nonresident banks</t>
    </r>
  </si>
  <si>
    <r>
      <rPr>
        <sz val="11"/>
        <rFont val="Arial"/>
        <family val="2"/>
        <charset val="204"/>
      </rPr>
      <t>networks of resident banks</t>
    </r>
  </si>
  <si>
    <r>
      <rPr>
        <sz val="11"/>
        <rFont val="Arial"/>
        <family val="2"/>
        <charset val="204"/>
      </rPr>
      <t>own networks of banks</t>
    </r>
  </si>
  <si>
    <r>
      <rPr>
        <sz val="11"/>
        <rFont val="Arial"/>
        <family val="2"/>
        <charset val="204"/>
      </rPr>
      <t>Other*</t>
    </r>
  </si>
  <si>
    <r>
      <rPr>
        <sz val="11"/>
        <rFont val="Arial"/>
        <family val="2"/>
        <charset val="204"/>
      </rPr>
      <t>PROSTIR</t>
    </r>
  </si>
  <si>
    <r>
      <rPr>
        <sz val="11"/>
        <rFont val="Arial"/>
        <family val="2"/>
        <charset val="204"/>
      </rPr>
      <t>Visa</t>
    </r>
  </si>
  <si>
    <r>
      <rPr>
        <sz val="11"/>
        <rFont val="Arial"/>
        <family val="2"/>
        <charset val="204"/>
      </rPr>
      <t>MasterCard</t>
    </r>
  </si>
  <si>
    <r>
      <rPr>
        <sz val="11"/>
        <rFont val="Arial"/>
        <family val="2"/>
        <charset val="204"/>
      </rPr>
      <t>individuals payments</t>
    </r>
  </si>
  <si>
    <r>
      <rPr>
        <sz val="11"/>
        <rFont val="Arial"/>
        <family val="2"/>
        <charset val="204"/>
      </rPr>
      <t>legal entities’ payments</t>
    </r>
  </si>
  <si>
    <r>
      <rPr>
        <sz val="11"/>
        <rFont val="Arial"/>
        <family val="2"/>
        <charset val="204"/>
      </rPr>
      <t>Total</t>
    </r>
  </si>
  <si>
    <r>
      <rPr>
        <sz val="11"/>
        <rFont val="Arial"/>
        <family val="2"/>
        <charset val="204"/>
      </rPr>
      <t>Cash withdrawals</t>
    </r>
  </si>
  <si>
    <r>
      <rPr>
        <sz val="11"/>
        <rFont val="Arial"/>
        <family val="2"/>
        <charset val="204"/>
      </rPr>
      <t>Non-cash payments</t>
    </r>
  </si>
  <si>
    <r>
      <rPr>
        <sz val="11"/>
        <rFont val="Arial"/>
        <family val="2"/>
        <charset val="204"/>
      </rPr>
      <t>Number of transactions (million)</t>
    </r>
  </si>
  <si>
    <t>Q4 2018</t>
  </si>
  <si>
    <t>Q3 2018</t>
  </si>
  <si>
    <r>
      <rPr>
        <sz val="11"/>
        <rFont val="Arial"/>
        <family val="2"/>
        <charset val="204"/>
      </rPr>
      <t>Q2 2018</t>
    </r>
  </si>
  <si>
    <r>
      <rPr>
        <sz val="11"/>
        <rFont val="Arial"/>
        <family val="2"/>
        <charset val="204"/>
      </rPr>
      <t>Reporting period</t>
    </r>
  </si>
  <si>
    <t>Volume and number of transactions with a breakdown by payment systems and networks using payment card systems</t>
  </si>
  <si>
    <t>Volume and number of transactions using payment cards issued by Ukrainian banks</t>
  </si>
  <si>
    <t>Q2 2019</t>
  </si>
  <si>
    <t>Q3 2019</t>
  </si>
  <si>
    <t>Q4 2019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</si>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</sst>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(#,##0\)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0" fontId="0" fillId="0" borderId="0" xfId="0" applyBorder="1"/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/>
    </xf>
    <xf numFmtId="3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2" xfId="1" applyNumberFormat="1" applyFont="1" applyBorder="1" applyAlignment="1">
      <alignment horizontal="center" vertical="center" wrapText="1"/>
    </xf>
    <xf numFmtId="3" fontId="2" fillId="0" borderId="2" xfId="1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 vertical="center" textRotation="90"/>
    </xf>
    <xf numFmtId="0" fontId="0" fillId="0" borderId="0" xfId="0" applyFont="1" applyFill="1" applyAlignment="1">
      <alignment textRotation="90"/>
    </xf>
    <xf numFmtId="0" fontId="4" fillId="0" borderId="0" xfId="1" applyFont="1" applyFill="1" applyBorder="1" applyAlignment="1">
      <alignment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left" vertical="center" wrapText="1"/>
    </xf>
    <xf numFmtId="0" fontId="2" fillId="0" borderId="12" xfId="1" applyFont="1" applyFill="1" applyBorder="1" applyAlignment="1">
      <alignment horizontal="left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left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/>
    </xf>
    <xf numFmtId="164" fontId="5" fillId="0" borderId="27" xfId="0" applyNumberFormat="1" applyFont="1" applyFill="1" applyBorder="1" applyAlignment="1">
      <alignment horizontal="center" vertical="center" wrapText="1"/>
    </xf>
    <xf numFmtId="164" fontId="2" fillId="0" borderId="28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29" xfId="0" applyNumberFormat="1" applyFont="1" applyFill="1" applyBorder="1" applyAlignment="1">
      <alignment horizontal="center" vertical="center" wrapText="1"/>
    </xf>
    <xf numFmtId="164" fontId="2" fillId="0" borderId="18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 vertical="center" wrapText="1"/>
    </xf>
    <xf numFmtId="164" fontId="2" fillId="0" borderId="3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5" fillId="0" borderId="32" xfId="0" applyNumberFormat="1" applyFont="1" applyFill="1" applyBorder="1" applyAlignment="1">
      <alignment horizontal="center" vertical="center" wrapText="1"/>
    </xf>
    <xf numFmtId="164" fontId="5" fillId="0" borderId="3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textRotation="90"/>
    </xf>
    <xf numFmtId="0" fontId="2" fillId="0" borderId="13" xfId="1" applyFont="1" applyFill="1" applyBorder="1" applyAlignment="1">
      <alignment horizontal="center" vertical="center" textRotation="90"/>
    </xf>
    <xf numFmtId="0" fontId="2" fillId="0" borderId="11" xfId="1" applyFont="1" applyFill="1" applyBorder="1" applyAlignment="1">
      <alignment horizontal="center" vertical="center" textRotation="90"/>
    </xf>
    <xf numFmtId="0" fontId="5" fillId="0" borderId="17" xfId="1" applyFont="1" applyFill="1" applyBorder="1" applyAlignment="1">
      <alignment horizontal="left" vertical="center" wrapText="1"/>
    </xf>
    <xf numFmtId="0" fontId="5" fillId="0" borderId="23" xfId="1" applyFont="1" applyFill="1" applyBorder="1" applyAlignment="1">
      <alignment horizontal="left" vertical="center" wrapText="1"/>
    </xf>
    <xf numFmtId="0" fontId="2" fillId="0" borderId="22" xfId="1" applyFont="1" applyFill="1" applyBorder="1" applyAlignment="1">
      <alignment horizontal="center" vertical="center" textRotation="90" wrapText="1"/>
    </xf>
    <xf numFmtId="0" fontId="2" fillId="0" borderId="20" xfId="1" applyFont="1" applyFill="1" applyBorder="1" applyAlignment="1">
      <alignment horizontal="center" vertical="center" textRotation="90" wrapText="1"/>
    </xf>
    <xf numFmtId="0" fontId="2" fillId="0" borderId="19" xfId="1" applyFont="1" applyFill="1" applyBorder="1" applyAlignment="1">
      <alignment horizontal="center" vertical="center" textRotation="90" wrapText="1"/>
    </xf>
    <xf numFmtId="0" fontId="4" fillId="0" borderId="0" xfId="1" applyFont="1" applyFill="1" applyBorder="1" applyAlignment="1">
      <alignment horizontal="left" vertical="center" wrapText="1"/>
    </xf>
    <xf numFmtId="0" fontId="2" fillId="0" borderId="18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11" xfId="1" applyFont="1" applyFill="1" applyBorder="1" applyAlignment="1">
      <alignment horizontal="center" vertical="center" textRotation="90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2" fillId="0" borderId="14" xfId="1" applyFont="1" applyFill="1" applyBorder="1" applyAlignment="1">
      <alignment horizontal="center" vertical="center" textRotation="90" wrapText="1"/>
    </xf>
    <xf numFmtId="0" fontId="2" fillId="0" borderId="7" xfId="1" applyFont="1" applyFill="1" applyBorder="1" applyAlignment="1">
      <alignment horizontal="center" vertical="center" textRotation="90" wrapText="1"/>
    </xf>
    <xf numFmtId="0" fontId="2" fillId="0" borderId="6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textRotation="90"/>
    </xf>
    <xf numFmtId="0" fontId="2" fillId="0" borderId="6" xfId="1" applyFont="1" applyFill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zoomScale="115" zoomScaleNormal="115" workbookViewId="0">
      <selection activeCell="B24" sqref="B24"/>
    </sheetView>
  </sheetViews>
  <sheetFormatPr defaultRowHeight="12.75" x14ac:dyDescent="0.2"/>
  <cols>
    <col min="1" max="1" width="20.7109375" customWidth="1"/>
    <col min="2" max="2" width="15.7109375" customWidth="1"/>
    <col min="3" max="4" width="15.7109375" style="1" customWidth="1"/>
    <col min="5" max="6" width="15.7109375" customWidth="1"/>
    <col min="7" max="7" width="15.7109375" style="1" customWidth="1"/>
    <col min="8" max="8" width="11" style="1" customWidth="1"/>
  </cols>
  <sheetData>
    <row r="1" spans="1:7" ht="28.7" customHeight="1" x14ac:dyDescent="0.2">
      <c r="A1" s="53" t="s">
        <v>27</v>
      </c>
      <c r="B1" s="53"/>
      <c r="C1" s="53"/>
      <c r="D1" s="53"/>
      <c r="E1" s="53"/>
      <c r="F1" s="53"/>
      <c r="G1" s="53"/>
    </row>
    <row r="2" spans="1:7" ht="14.25" customHeight="1" x14ac:dyDescent="0.2">
      <c r="A2" s="50" t="s">
        <v>2</v>
      </c>
      <c r="B2" s="51" t="s">
        <v>3</v>
      </c>
      <c r="C2" s="52"/>
      <c r="D2" s="52"/>
      <c r="E2" s="51" t="s">
        <v>5</v>
      </c>
      <c r="F2" s="51"/>
      <c r="G2" s="51"/>
    </row>
    <row r="3" spans="1:7" ht="28.5" x14ac:dyDescent="0.2">
      <c r="A3" s="50"/>
      <c r="B3" s="10" t="s">
        <v>4</v>
      </c>
      <c r="C3" s="10" t="s">
        <v>0</v>
      </c>
      <c r="D3" s="10" t="s">
        <v>1</v>
      </c>
      <c r="E3" s="10" t="s">
        <v>4</v>
      </c>
      <c r="F3" s="10" t="s">
        <v>0</v>
      </c>
      <c r="G3" s="10" t="s">
        <v>1</v>
      </c>
    </row>
    <row r="4" spans="1:7" ht="14.25" x14ac:dyDescent="0.2">
      <c r="A4" s="2">
        <v>2002</v>
      </c>
      <c r="B4" s="3">
        <v>1163</v>
      </c>
      <c r="C4" s="4">
        <v>18885</v>
      </c>
      <c r="D4" s="11">
        <v>20048</v>
      </c>
      <c r="E4" s="5">
        <v>6</v>
      </c>
      <c r="F4" s="2">
        <v>68</v>
      </c>
      <c r="G4" s="2">
        <v>74</v>
      </c>
    </row>
    <row r="5" spans="1:7" ht="14.25" x14ac:dyDescent="0.2">
      <c r="A5" s="2">
        <v>2003</v>
      </c>
      <c r="B5" s="3">
        <v>1356</v>
      </c>
      <c r="C5" s="4">
        <v>26744</v>
      </c>
      <c r="D5" s="11">
        <v>28100</v>
      </c>
      <c r="E5" s="5">
        <v>7</v>
      </c>
      <c r="F5" s="2">
        <v>115</v>
      </c>
      <c r="G5" s="2">
        <v>122</v>
      </c>
    </row>
    <row r="6" spans="1:7" ht="14.25" x14ac:dyDescent="0.2">
      <c r="A6" s="2">
        <v>2004</v>
      </c>
      <c r="B6" s="3">
        <v>3418</v>
      </c>
      <c r="C6" s="4">
        <v>60341</v>
      </c>
      <c r="D6" s="11">
        <v>63759</v>
      </c>
      <c r="E6" s="5">
        <v>12</v>
      </c>
      <c r="F6" s="2">
        <v>226</v>
      </c>
      <c r="G6" s="2">
        <v>238</v>
      </c>
    </row>
    <row r="7" spans="1:7" ht="14.25" x14ac:dyDescent="0.2">
      <c r="A7" s="2">
        <v>2005</v>
      </c>
      <c r="B7" s="3">
        <v>3196</v>
      </c>
      <c r="C7" s="4">
        <v>96542</v>
      </c>
      <c r="D7" s="11">
        <v>99738</v>
      </c>
      <c r="E7" s="5">
        <v>18</v>
      </c>
      <c r="F7" s="2">
        <v>306</v>
      </c>
      <c r="G7" s="2">
        <v>324</v>
      </c>
    </row>
    <row r="8" spans="1:7" ht="14.25" x14ac:dyDescent="0.2">
      <c r="A8" s="2">
        <v>2006</v>
      </c>
      <c r="B8" s="3">
        <v>5049</v>
      </c>
      <c r="C8" s="4">
        <v>147597</v>
      </c>
      <c r="D8" s="11">
        <v>152646</v>
      </c>
      <c r="E8" s="5">
        <v>31</v>
      </c>
      <c r="F8" s="2">
        <v>428</v>
      </c>
      <c r="G8" s="2">
        <v>459</v>
      </c>
    </row>
    <row r="9" spans="1:7" ht="14.25" x14ac:dyDescent="0.2">
      <c r="A9" s="2">
        <v>2007</v>
      </c>
      <c r="B9" s="3">
        <v>8118</v>
      </c>
      <c r="C9" s="4">
        <v>217003</v>
      </c>
      <c r="D9" s="11">
        <v>225121</v>
      </c>
      <c r="E9" s="5">
        <v>45</v>
      </c>
      <c r="F9" s="5">
        <v>487</v>
      </c>
      <c r="G9" s="5">
        <v>532</v>
      </c>
    </row>
    <row r="10" spans="1:7" ht="14.25" x14ac:dyDescent="0.2">
      <c r="A10" s="2">
        <v>2008</v>
      </c>
      <c r="B10" s="6">
        <v>16980</v>
      </c>
      <c r="C10" s="3">
        <v>355438</v>
      </c>
      <c r="D10" s="11">
        <v>372418</v>
      </c>
      <c r="E10" s="3">
        <v>67</v>
      </c>
      <c r="F10" s="3">
        <v>567</v>
      </c>
      <c r="G10" s="2">
        <v>634</v>
      </c>
    </row>
    <row r="11" spans="1:7" ht="14.25" x14ac:dyDescent="0.2">
      <c r="A11" s="5">
        <v>2009</v>
      </c>
      <c r="B11" s="7">
        <v>18375</v>
      </c>
      <c r="C11" s="3">
        <v>334791</v>
      </c>
      <c r="D11" s="12">
        <f>SUM(B11,C11)</f>
        <v>353166</v>
      </c>
      <c r="E11" s="7">
        <v>77</v>
      </c>
      <c r="F11" s="3">
        <v>513</v>
      </c>
      <c r="G11" s="3">
        <f>SUM(E11,F11)</f>
        <v>590</v>
      </c>
    </row>
    <row r="12" spans="1:7" ht="14.25" x14ac:dyDescent="0.2">
      <c r="A12" s="8">
        <v>2010</v>
      </c>
      <c r="B12" s="7">
        <v>29463</v>
      </c>
      <c r="C12" s="7">
        <v>421189</v>
      </c>
      <c r="D12" s="7">
        <v>450652</v>
      </c>
      <c r="E12" s="8">
        <v>121</v>
      </c>
      <c r="F12" s="8">
        <v>571</v>
      </c>
      <c r="G12" s="8">
        <v>692</v>
      </c>
    </row>
    <row r="13" spans="1:7" ht="14.25" x14ac:dyDescent="0.2">
      <c r="A13" s="8">
        <v>2011</v>
      </c>
      <c r="B13" s="7">
        <v>46346</v>
      </c>
      <c r="C13" s="7">
        <v>529633</v>
      </c>
      <c r="D13" s="7">
        <v>575979</v>
      </c>
      <c r="E13" s="8">
        <v>214</v>
      </c>
      <c r="F13" s="8">
        <v>661</v>
      </c>
      <c r="G13" s="8">
        <v>875</v>
      </c>
    </row>
    <row r="14" spans="1:7" ht="14.25" x14ac:dyDescent="0.2">
      <c r="A14" s="8">
        <v>2012</v>
      </c>
      <c r="B14" s="7">
        <v>91582.740675450099</v>
      </c>
      <c r="C14" s="7">
        <v>649897.07985561003</v>
      </c>
      <c r="D14" s="7">
        <v>741480</v>
      </c>
      <c r="E14" s="3">
        <v>348</v>
      </c>
      <c r="F14" s="3">
        <v>725</v>
      </c>
      <c r="G14" s="3">
        <v>1073</v>
      </c>
    </row>
    <row r="15" spans="1:7" ht="14.25" x14ac:dyDescent="0.2">
      <c r="A15" s="9">
        <v>2013</v>
      </c>
      <c r="B15" s="3">
        <v>159138</v>
      </c>
      <c r="C15" s="3">
        <v>756889</v>
      </c>
      <c r="D15" s="3">
        <v>916027</v>
      </c>
      <c r="E15" s="3">
        <v>584</v>
      </c>
      <c r="F15" s="3">
        <v>755</v>
      </c>
      <c r="G15" s="3">
        <v>1339</v>
      </c>
    </row>
    <row r="16" spans="1:7" ht="14.25" x14ac:dyDescent="0.2">
      <c r="A16" s="9">
        <v>2014</v>
      </c>
      <c r="B16" s="3">
        <v>255194.03505278999</v>
      </c>
      <c r="C16" s="3">
        <v>763840.71045779006</v>
      </c>
      <c r="D16" s="3">
        <v>1019034.7455105799</v>
      </c>
      <c r="E16" s="3">
        <v>879.22168199999999</v>
      </c>
      <c r="F16" s="3">
        <v>693.44350099999997</v>
      </c>
      <c r="G16" s="3">
        <v>1572.6651830000001</v>
      </c>
    </row>
    <row r="17" spans="1:7" ht="14.25" x14ac:dyDescent="0.2">
      <c r="A17" s="9">
        <v>2015</v>
      </c>
      <c r="B17" s="13">
        <v>384795.44912511011</v>
      </c>
      <c r="C17" s="13">
        <v>848000.84269359056</v>
      </c>
      <c r="D17" s="13">
        <v>1232796.291818701</v>
      </c>
      <c r="E17" s="13">
        <v>1286.788022</v>
      </c>
      <c r="F17" s="13">
        <v>678.02506400000004</v>
      </c>
      <c r="G17" s="13">
        <v>1964.8130860000001</v>
      </c>
    </row>
    <row r="18" spans="1:7" ht="14.25" x14ac:dyDescent="0.2">
      <c r="A18" s="9">
        <v>2016</v>
      </c>
      <c r="B18" s="13">
        <v>571275.20304645004</v>
      </c>
      <c r="C18" s="13">
        <v>1038985.17839992</v>
      </c>
      <c r="D18" s="13">
        <v>1610260.3814463699</v>
      </c>
      <c r="E18" s="13">
        <v>1774.6374040000001</v>
      </c>
      <c r="F18" s="13">
        <v>738.04758500000003</v>
      </c>
      <c r="G18" s="13">
        <v>2512.6849889999999</v>
      </c>
    </row>
    <row r="19" spans="1:7" ht="14.25" x14ac:dyDescent="0.2">
      <c r="A19" s="9">
        <v>2017</v>
      </c>
      <c r="B19" s="13">
        <v>834957.26324858004</v>
      </c>
      <c r="C19" s="13">
        <v>1289720.8846513499</v>
      </c>
      <c r="D19" s="13">
        <v>2124678.1478999299</v>
      </c>
      <c r="E19" s="13">
        <v>2310.6522319999999</v>
      </c>
      <c r="F19" s="13">
        <v>780.28712499999995</v>
      </c>
      <c r="G19" s="13">
        <v>3090.9393570000002</v>
      </c>
    </row>
    <row r="20" spans="1:7" ht="14.25" x14ac:dyDescent="0.2">
      <c r="A20" s="9">
        <v>2018</v>
      </c>
      <c r="B20" s="3">
        <v>1297429.405</v>
      </c>
      <c r="C20" s="3">
        <v>1579091.8289999999</v>
      </c>
      <c r="D20" s="3">
        <v>2876521.2349999999</v>
      </c>
      <c r="E20" s="3">
        <v>3072.8792050000002</v>
      </c>
      <c r="F20" s="3">
        <v>842.08548699999994</v>
      </c>
      <c r="G20" s="3">
        <v>3914.964692</v>
      </c>
    </row>
    <row r="21" spans="1:7" ht="14.25" x14ac:dyDescent="0.2">
      <c r="A21" s="9">
        <v>2019</v>
      </c>
      <c r="B21" s="3">
        <v>1798276.3512651899</v>
      </c>
      <c r="C21" s="3">
        <v>1778451.3068911501</v>
      </c>
      <c r="D21" s="3">
        <v>3576727.65815634</v>
      </c>
      <c r="E21" s="3">
        <v>4167.0878210000001</v>
      </c>
      <c r="F21" s="3">
        <v>890.22523899999999</v>
      </c>
      <c r="G21" s="3">
        <v>5057.3130600000004</v>
      </c>
    </row>
    <row r="24" spans="1:7" x14ac:dyDescent="0.2">
      <c r="B24" t="s">
        <v>31</v>
      </c>
    </row>
  </sheetData>
  <mergeCells count="4">
    <mergeCell ref="A2:A3"/>
    <mergeCell ref="E2:G2"/>
    <mergeCell ref="B2:D2"/>
    <mergeCell ref="A1:G1"/>
  </mergeCells>
  <phoneticPr fontId="1" type="noConversion"/>
  <pageMargins left="0.78740157480314965" right="0.39370078740157483" top="1.1811023622047245" bottom="0.78740157480314965" header="0.51181102362204722" footer="0.51181102362204722"/>
  <pageSetup paperSize="9" scale="78" fitToHeight="0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opLeftCell="A28" zoomScaleNormal="100" workbookViewId="0">
      <selection activeCell="L13" sqref="L13"/>
    </sheetView>
  </sheetViews>
  <sheetFormatPr defaultRowHeight="12.75" x14ac:dyDescent="0.2"/>
  <cols>
    <col min="1" max="1" width="3.7109375" style="18" customWidth="1"/>
    <col min="2" max="2" width="4.28515625" style="17" customWidth="1"/>
    <col min="3" max="3" width="36.85546875" style="16" customWidth="1"/>
    <col min="4" max="4" width="22.140625" style="15" customWidth="1"/>
    <col min="5" max="5" width="16.5703125" style="14" customWidth="1"/>
    <col min="6" max="6" width="18.28515625" style="14" customWidth="1"/>
    <col min="7" max="7" width="15.42578125" style="14" customWidth="1"/>
    <col min="8" max="8" width="15.7109375" style="14" customWidth="1"/>
    <col min="9" max="9" width="14.42578125" style="14" customWidth="1"/>
    <col min="10" max="10" width="11.7109375" style="14" customWidth="1"/>
    <col min="11" max="16384" width="9.140625" style="14"/>
  </cols>
  <sheetData>
    <row r="1" spans="1:10" ht="40.5" customHeight="1" thickBot="1" x14ac:dyDescent="0.25">
      <c r="A1" s="54" t="s">
        <v>26</v>
      </c>
      <c r="B1" s="54"/>
      <c r="C1" s="54"/>
      <c r="D1" s="54"/>
      <c r="E1" s="54"/>
      <c r="F1" s="54"/>
      <c r="G1" s="54"/>
    </row>
    <row r="2" spans="1:10" ht="15" thickBot="1" x14ac:dyDescent="0.25">
      <c r="A2" s="72" t="s">
        <v>25</v>
      </c>
      <c r="B2" s="73"/>
      <c r="C2" s="74"/>
      <c r="D2" s="35" t="s">
        <v>24</v>
      </c>
      <c r="E2" s="35" t="s">
        <v>23</v>
      </c>
      <c r="F2" s="35" t="s">
        <v>22</v>
      </c>
      <c r="G2" s="35" t="s">
        <v>6</v>
      </c>
      <c r="H2" s="36" t="s">
        <v>28</v>
      </c>
      <c r="I2" s="36" t="s">
        <v>29</v>
      </c>
      <c r="J2" s="44" t="s">
        <v>30</v>
      </c>
    </row>
    <row r="3" spans="1:10" ht="15" customHeight="1" thickBot="1" x14ac:dyDescent="0.25">
      <c r="A3" s="69" t="s">
        <v>3</v>
      </c>
      <c r="B3" s="60" t="s">
        <v>20</v>
      </c>
      <c r="C3" s="30" t="s">
        <v>18</v>
      </c>
      <c r="D3" s="20">
        <v>299929.46962997003</v>
      </c>
      <c r="E3" s="20">
        <v>330179.91704385</v>
      </c>
      <c r="F3" s="20">
        <v>394749.16811561998</v>
      </c>
      <c r="G3" s="20">
        <v>395453.06950947997</v>
      </c>
      <c r="H3" s="37">
        <v>427782.83119824005</v>
      </c>
      <c r="I3" s="39">
        <v>459363.23610099999</v>
      </c>
      <c r="J3" s="39">
        <v>515677.21</v>
      </c>
    </row>
    <row r="4" spans="1:10" ht="14.25" x14ac:dyDescent="0.2">
      <c r="A4" s="70"/>
      <c r="B4" s="61"/>
      <c r="C4" s="34" t="s">
        <v>17</v>
      </c>
      <c r="D4" s="31">
        <v>19723.89212249</v>
      </c>
      <c r="E4" s="23">
        <v>23677.19459237</v>
      </c>
      <c r="F4" s="23">
        <v>31118.503410640002</v>
      </c>
      <c r="G4" s="23">
        <v>28265.421658579999</v>
      </c>
      <c r="H4" s="21">
        <v>28080.428236900025</v>
      </c>
      <c r="I4" s="40">
        <v>30484.650825000001</v>
      </c>
      <c r="J4" s="45">
        <v>32800.050000000003</v>
      </c>
    </row>
    <row r="5" spans="1:10" ht="15" thickBot="1" x14ac:dyDescent="0.25">
      <c r="A5" s="70"/>
      <c r="B5" s="61"/>
      <c r="C5" s="25" t="s">
        <v>16</v>
      </c>
      <c r="D5" s="24">
        <v>280205.57750748005</v>
      </c>
      <c r="E5" s="23">
        <v>306502.72245147999</v>
      </c>
      <c r="F5" s="32">
        <v>363630.66470498004</v>
      </c>
      <c r="G5" s="32">
        <v>367187.64785090002</v>
      </c>
      <c r="H5" s="38">
        <v>399702.40296134003</v>
      </c>
      <c r="I5" s="41">
        <v>428878.58527600003</v>
      </c>
      <c r="J5" s="46">
        <v>482877.16</v>
      </c>
    </row>
    <row r="6" spans="1:10" ht="14.25" x14ac:dyDescent="0.2">
      <c r="A6" s="70"/>
      <c r="B6" s="61"/>
      <c r="C6" s="29" t="s">
        <v>15</v>
      </c>
      <c r="D6" s="28">
        <v>202832.86716359999</v>
      </c>
      <c r="E6" s="28">
        <v>231696.66846650999</v>
      </c>
      <c r="F6" s="27">
        <v>277494.54510945</v>
      </c>
      <c r="G6" s="27">
        <v>275913.35590025998</v>
      </c>
      <c r="H6" s="27">
        <v>298863.56997596996</v>
      </c>
      <c r="I6" s="42">
        <v>316540.21343399998</v>
      </c>
      <c r="J6" s="45">
        <v>345724</v>
      </c>
    </row>
    <row r="7" spans="1:10" ht="14.25" x14ac:dyDescent="0.2">
      <c r="A7" s="70"/>
      <c r="B7" s="61"/>
      <c r="C7" s="26" t="s">
        <v>14</v>
      </c>
      <c r="D7" s="23">
        <v>96935.637266470003</v>
      </c>
      <c r="E7" s="23">
        <v>98321.562961960008</v>
      </c>
      <c r="F7" s="21">
        <v>117048.56044293</v>
      </c>
      <c r="G7" s="21">
        <v>119276.66311808</v>
      </c>
      <c r="H7" s="21">
        <v>128650.31206277</v>
      </c>
      <c r="I7" s="40">
        <v>142538.684385</v>
      </c>
      <c r="J7" s="47">
        <v>169633.5</v>
      </c>
    </row>
    <row r="8" spans="1:10" ht="14.25" x14ac:dyDescent="0.2">
      <c r="A8" s="70"/>
      <c r="B8" s="61"/>
      <c r="C8" s="26" t="s">
        <v>13</v>
      </c>
      <c r="D8" s="23">
        <v>160.25486075000001</v>
      </c>
      <c r="E8" s="23">
        <v>161.16614099</v>
      </c>
      <c r="F8" s="21">
        <v>205.91834533000002</v>
      </c>
      <c r="G8" s="21">
        <v>262.6415657</v>
      </c>
      <c r="H8" s="21">
        <v>268.88643980000001</v>
      </c>
      <c r="I8" s="40">
        <v>284.22413499999999</v>
      </c>
      <c r="J8" s="47">
        <v>319.25</v>
      </c>
    </row>
    <row r="9" spans="1:10" ht="15" thickBot="1" x14ac:dyDescent="0.25">
      <c r="A9" s="70"/>
      <c r="B9" s="61"/>
      <c r="C9" s="25" t="s">
        <v>12</v>
      </c>
      <c r="D9" s="24">
        <v>0.71033915000000003</v>
      </c>
      <c r="E9" s="23">
        <v>0.51947438999999995</v>
      </c>
      <c r="F9" s="22">
        <v>0.14421790999999998</v>
      </c>
      <c r="G9" s="22">
        <v>0.40892543999999997</v>
      </c>
      <c r="H9" s="22">
        <v>6.2719700000000003E-2</v>
      </c>
      <c r="I9" s="43">
        <v>0.114145</v>
      </c>
      <c r="J9" s="46">
        <v>0.47</v>
      </c>
    </row>
    <row r="10" spans="1:10" ht="14.25" x14ac:dyDescent="0.2">
      <c r="A10" s="70"/>
      <c r="B10" s="61"/>
      <c r="C10" s="29" t="s">
        <v>11</v>
      </c>
      <c r="D10" s="28">
        <v>209331.22099223998</v>
      </c>
      <c r="E10" s="28">
        <v>228056.56025227002</v>
      </c>
      <c r="F10" s="27">
        <v>273759.57698896003</v>
      </c>
      <c r="G10" s="27">
        <v>277707.50421730999</v>
      </c>
      <c r="H10" s="27">
        <v>294386.60882918001</v>
      </c>
      <c r="I10" s="42">
        <v>309562.372951</v>
      </c>
      <c r="J10" s="45">
        <v>350322.61</v>
      </c>
    </row>
    <row r="11" spans="1:10" ht="14.25" x14ac:dyDescent="0.2">
      <c r="A11" s="70"/>
      <c r="B11" s="61"/>
      <c r="C11" s="26" t="s">
        <v>10</v>
      </c>
      <c r="D11" s="23">
        <v>69057.444183700005</v>
      </c>
      <c r="E11" s="23">
        <v>76087.901352850007</v>
      </c>
      <c r="F11" s="21">
        <v>93535.763867799993</v>
      </c>
      <c r="G11" s="21">
        <v>86642.246923729996</v>
      </c>
      <c r="H11" s="21">
        <v>101169.84961039999</v>
      </c>
      <c r="I11" s="40">
        <v>112532.781294</v>
      </c>
      <c r="J11" s="47">
        <v>127913.53</v>
      </c>
    </row>
    <row r="12" spans="1:10" ht="15" thickBot="1" x14ac:dyDescent="0.25">
      <c r="A12" s="70"/>
      <c r="B12" s="62"/>
      <c r="C12" s="25" t="s">
        <v>9</v>
      </c>
      <c r="D12" s="24">
        <v>21540.804454029996</v>
      </c>
      <c r="E12" s="23">
        <v>26035.455438730005</v>
      </c>
      <c r="F12" s="22">
        <v>27453.827258860001</v>
      </c>
      <c r="G12" s="22">
        <v>31103.318368439999</v>
      </c>
      <c r="H12" s="22">
        <v>32226.37275866</v>
      </c>
      <c r="I12" s="43">
        <v>37268.081855999997</v>
      </c>
      <c r="J12" s="46">
        <v>37441.08</v>
      </c>
    </row>
    <row r="13" spans="1:10" ht="15.75" thickBot="1" x14ac:dyDescent="0.25">
      <c r="A13" s="75"/>
      <c r="B13" s="55" t="s">
        <v>19</v>
      </c>
      <c r="C13" s="30" t="s">
        <v>18</v>
      </c>
      <c r="D13" s="33">
        <v>384459.44417203998</v>
      </c>
      <c r="E13" s="20">
        <v>407784.80866057996</v>
      </c>
      <c r="F13" s="20">
        <v>445334.81068882003</v>
      </c>
      <c r="G13" s="20">
        <v>400873.40666605998</v>
      </c>
      <c r="H13" s="37">
        <v>442867.24647841003</v>
      </c>
      <c r="I13" s="39">
        <v>456407.57871700003</v>
      </c>
      <c r="J13" s="48">
        <v>478303.08</v>
      </c>
    </row>
    <row r="14" spans="1:10" ht="14.25" x14ac:dyDescent="0.2">
      <c r="A14" s="75"/>
      <c r="B14" s="56"/>
      <c r="C14" s="29" t="s">
        <v>17</v>
      </c>
      <c r="D14" s="28">
        <v>43603.606120999997</v>
      </c>
      <c r="E14" s="23">
        <v>50754.961845959995</v>
      </c>
      <c r="F14" s="27">
        <v>58791.015887139998</v>
      </c>
      <c r="G14" s="27">
        <v>49259.715788939997</v>
      </c>
      <c r="H14" s="27">
        <v>55793.752649210022</v>
      </c>
      <c r="I14" s="42">
        <v>62472.792398999998</v>
      </c>
      <c r="J14" s="45">
        <v>70710.09</v>
      </c>
    </row>
    <row r="15" spans="1:10" ht="15" thickBot="1" x14ac:dyDescent="0.25">
      <c r="A15" s="75"/>
      <c r="B15" s="56"/>
      <c r="C15" s="25" t="s">
        <v>16</v>
      </c>
      <c r="D15" s="24">
        <v>340855.83805104002</v>
      </c>
      <c r="E15" s="23">
        <v>357029.84681462002</v>
      </c>
      <c r="F15" s="22">
        <v>386543.79480168002</v>
      </c>
      <c r="G15" s="22">
        <v>351613.69087712001</v>
      </c>
      <c r="H15" s="22">
        <v>387073.49382919999</v>
      </c>
      <c r="I15" s="43">
        <v>393934.786318</v>
      </c>
      <c r="J15" s="47">
        <v>407592.99</v>
      </c>
    </row>
    <row r="16" spans="1:10" ht="14.25" x14ac:dyDescent="0.2">
      <c r="A16" s="75"/>
      <c r="B16" s="56"/>
      <c r="C16" s="29" t="s">
        <v>15</v>
      </c>
      <c r="D16" s="28">
        <v>254362.15954414001</v>
      </c>
      <c r="E16" s="28">
        <v>276443.24660161999</v>
      </c>
      <c r="F16" s="31">
        <v>304035.25453085999</v>
      </c>
      <c r="G16" s="27">
        <v>277206.4771199</v>
      </c>
      <c r="H16" s="27">
        <v>307542.14310515998</v>
      </c>
      <c r="I16" s="42">
        <v>316284.53629399999</v>
      </c>
      <c r="J16" s="47">
        <v>325469.98</v>
      </c>
    </row>
    <row r="17" spans="1:10" ht="14.25" x14ac:dyDescent="0.2">
      <c r="A17" s="75"/>
      <c r="B17" s="56"/>
      <c r="C17" s="26" t="s">
        <v>14</v>
      </c>
      <c r="D17" s="23">
        <v>124636.83072519999</v>
      </c>
      <c r="E17" s="23">
        <v>126245.46447200001</v>
      </c>
      <c r="F17" s="23">
        <v>136053.48325838</v>
      </c>
      <c r="G17" s="21">
        <v>118097.93155708999</v>
      </c>
      <c r="H17" s="21">
        <v>129241.5184481</v>
      </c>
      <c r="I17" s="40">
        <v>133839.31381600001</v>
      </c>
      <c r="J17" s="47">
        <v>146554.85</v>
      </c>
    </row>
    <row r="18" spans="1:10" ht="14.25" x14ac:dyDescent="0.2">
      <c r="A18" s="75"/>
      <c r="B18" s="56"/>
      <c r="C18" s="26" t="s">
        <v>13</v>
      </c>
      <c r="D18" s="23">
        <v>5297.9869490000001</v>
      </c>
      <c r="E18" s="23">
        <v>4960.5990849299997</v>
      </c>
      <c r="F18" s="23">
        <v>5151.4117956400005</v>
      </c>
      <c r="G18" s="21">
        <v>5482.1180394200001</v>
      </c>
      <c r="H18" s="21">
        <v>5973.0509047200003</v>
      </c>
      <c r="I18" s="40">
        <v>6163.899042</v>
      </c>
      <c r="J18" s="47">
        <v>6130.03</v>
      </c>
    </row>
    <row r="19" spans="1:10" ht="15" thickBot="1" x14ac:dyDescent="0.25">
      <c r="A19" s="75"/>
      <c r="B19" s="56"/>
      <c r="C19" s="25" t="s">
        <v>12</v>
      </c>
      <c r="D19" s="24">
        <v>162.4669537</v>
      </c>
      <c r="E19" s="23">
        <v>135.49850203</v>
      </c>
      <c r="F19" s="32">
        <v>94.661103940000004</v>
      </c>
      <c r="G19" s="22">
        <v>86.87994965</v>
      </c>
      <c r="H19" s="22">
        <v>110.53402043000001</v>
      </c>
      <c r="I19" s="43">
        <v>119.829564</v>
      </c>
      <c r="J19" s="46">
        <v>148.21</v>
      </c>
    </row>
    <row r="20" spans="1:10" ht="14.25" x14ac:dyDescent="0.2">
      <c r="A20" s="75"/>
      <c r="B20" s="56"/>
      <c r="C20" s="29" t="s">
        <v>11</v>
      </c>
      <c r="D20" s="28">
        <v>340094.32786486001</v>
      </c>
      <c r="E20" s="28">
        <v>361117.03420872998</v>
      </c>
      <c r="F20" s="27">
        <v>398023.79658084997</v>
      </c>
      <c r="G20" s="27">
        <v>355158.93027851998</v>
      </c>
      <c r="H20" s="27">
        <v>393377.11148898001</v>
      </c>
      <c r="I20" s="42">
        <v>403515.01329999999</v>
      </c>
      <c r="J20" s="45">
        <v>423619.6</v>
      </c>
    </row>
    <row r="21" spans="1:10" ht="14.25" x14ac:dyDescent="0.2">
      <c r="A21" s="75"/>
      <c r="B21" s="56"/>
      <c r="C21" s="26" t="s">
        <v>10</v>
      </c>
      <c r="D21" s="23">
        <v>40730.351156740006</v>
      </c>
      <c r="E21" s="23">
        <v>43141.844670730003</v>
      </c>
      <c r="F21" s="21">
        <v>43547.890152250002</v>
      </c>
      <c r="G21" s="21">
        <v>41796.99672065</v>
      </c>
      <c r="H21" s="21">
        <v>45985.983864000002</v>
      </c>
      <c r="I21" s="40">
        <v>49515.437533999997</v>
      </c>
      <c r="J21" s="47">
        <v>51286.18</v>
      </c>
    </row>
    <row r="22" spans="1:10" ht="15" thickBot="1" x14ac:dyDescent="0.25">
      <c r="A22" s="75"/>
      <c r="B22" s="57"/>
      <c r="C22" s="25" t="s">
        <v>9</v>
      </c>
      <c r="D22" s="24">
        <v>3634.7651504400001</v>
      </c>
      <c r="E22" s="23">
        <v>3525.9297811199999</v>
      </c>
      <c r="F22" s="22">
        <v>3763.1239557200001</v>
      </c>
      <c r="G22" s="22">
        <v>3917.4796668899999</v>
      </c>
      <c r="H22" s="22">
        <v>3504.15112525</v>
      </c>
      <c r="I22" s="40">
        <v>3377.1278830000001</v>
      </c>
      <c r="J22" s="46">
        <v>3397.29</v>
      </c>
    </row>
    <row r="23" spans="1:10" ht="15.75" thickBot="1" x14ac:dyDescent="0.25">
      <c r="A23" s="76"/>
      <c r="B23" s="58" t="s">
        <v>8</v>
      </c>
      <c r="C23" s="59"/>
      <c r="D23" s="20">
        <v>684388.91380201001</v>
      </c>
      <c r="E23" s="20">
        <v>737964.72570443002</v>
      </c>
      <c r="F23" s="20">
        <v>840083.97880444</v>
      </c>
      <c r="G23" s="20">
        <v>796326.47617554001</v>
      </c>
      <c r="H23" s="37">
        <v>870650.07767665002</v>
      </c>
      <c r="I23" s="39">
        <v>915770.81481899996</v>
      </c>
      <c r="J23" s="49">
        <v>993980.29</v>
      </c>
    </row>
    <row r="24" spans="1:10" ht="14.25" customHeight="1" thickBot="1" x14ac:dyDescent="0.25">
      <c r="A24" s="69" t="s">
        <v>21</v>
      </c>
      <c r="B24" s="60" t="s">
        <v>20</v>
      </c>
      <c r="C24" s="30" t="s">
        <v>18</v>
      </c>
      <c r="D24" s="20">
        <v>750.62968100000001</v>
      </c>
      <c r="E24" s="20">
        <v>776.79545499999995</v>
      </c>
      <c r="F24" s="20">
        <v>872.75172599999996</v>
      </c>
      <c r="G24" s="20">
        <v>906.29764899999998</v>
      </c>
      <c r="H24" s="37">
        <v>1011.823786</v>
      </c>
      <c r="I24" s="39">
        <v>1073.531727</v>
      </c>
      <c r="J24" s="49">
        <v>1175.434659</v>
      </c>
    </row>
    <row r="25" spans="1:10" ht="14.25" x14ac:dyDescent="0.2">
      <c r="A25" s="70"/>
      <c r="B25" s="61"/>
      <c r="C25" s="29" t="s">
        <v>17</v>
      </c>
      <c r="D25" s="28">
        <v>9.6550399999999996</v>
      </c>
      <c r="E25" s="23">
        <v>10.439906000000001</v>
      </c>
      <c r="F25" s="23">
        <v>10.672521</v>
      </c>
      <c r="G25" s="23">
        <v>11.486919</v>
      </c>
      <c r="H25" s="21">
        <v>13.745182</v>
      </c>
      <c r="I25" s="40">
        <v>13.634575</v>
      </c>
      <c r="J25" s="45">
        <v>14.174165</v>
      </c>
    </row>
    <row r="26" spans="1:10" ht="15" thickBot="1" x14ac:dyDescent="0.25">
      <c r="A26" s="70"/>
      <c r="B26" s="61"/>
      <c r="C26" s="25" t="s">
        <v>16</v>
      </c>
      <c r="D26" s="24">
        <v>740.97464100000002</v>
      </c>
      <c r="E26" s="23">
        <v>766.355549</v>
      </c>
      <c r="F26" s="23">
        <v>862.079205</v>
      </c>
      <c r="G26" s="23">
        <v>894.81073000000004</v>
      </c>
      <c r="H26" s="21">
        <v>998.07860400000004</v>
      </c>
      <c r="I26" s="40">
        <v>1059.897152</v>
      </c>
      <c r="J26" s="47">
        <v>1161.2604940000001</v>
      </c>
    </row>
    <row r="27" spans="1:10" ht="14.25" x14ac:dyDescent="0.2">
      <c r="A27" s="70"/>
      <c r="B27" s="61"/>
      <c r="C27" s="29" t="s">
        <v>15</v>
      </c>
      <c r="D27" s="28">
        <v>503.78749599999998</v>
      </c>
      <c r="E27" s="28">
        <v>545.67676500000005</v>
      </c>
      <c r="F27" s="27">
        <v>606.19729900000004</v>
      </c>
      <c r="G27" s="27">
        <v>632.69208300000003</v>
      </c>
      <c r="H27" s="27">
        <v>713.70225100000005</v>
      </c>
      <c r="I27" s="42">
        <v>746.72799799999996</v>
      </c>
      <c r="J27" s="47">
        <v>791.26831500000003</v>
      </c>
    </row>
    <row r="28" spans="1:10" ht="14.25" x14ac:dyDescent="0.2">
      <c r="A28" s="70"/>
      <c r="B28" s="61"/>
      <c r="C28" s="26" t="s">
        <v>14</v>
      </c>
      <c r="D28" s="23">
        <v>246.232406</v>
      </c>
      <c r="E28" s="23">
        <v>230.468504</v>
      </c>
      <c r="F28" s="21">
        <v>265.83435200000002</v>
      </c>
      <c r="G28" s="21">
        <v>272.907309</v>
      </c>
      <c r="H28" s="21">
        <v>297.33686299999999</v>
      </c>
      <c r="I28" s="40">
        <v>325.95615500000002</v>
      </c>
      <c r="J28" s="47">
        <v>383.32232499999998</v>
      </c>
    </row>
    <row r="29" spans="1:10" ht="14.25" x14ac:dyDescent="0.2">
      <c r="A29" s="70"/>
      <c r="B29" s="61"/>
      <c r="C29" s="26" t="s">
        <v>13</v>
      </c>
      <c r="D29" s="23">
        <v>0.60969600000000002</v>
      </c>
      <c r="E29" s="23">
        <v>0.65010299999999999</v>
      </c>
      <c r="F29" s="21">
        <v>0.72001599999999999</v>
      </c>
      <c r="G29" s="21">
        <v>0.69821800000000001</v>
      </c>
      <c r="H29" s="21">
        <v>0.78462799999999999</v>
      </c>
      <c r="I29" s="40">
        <v>0.84751299999999996</v>
      </c>
      <c r="J29" s="47">
        <f>843991/1000000</f>
        <v>0.84399100000000005</v>
      </c>
    </row>
    <row r="30" spans="1:10" ht="15" thickBot="1" x14ac:dyDescent="0.25">
      <c r="A30" s="70"/>
      <c r="B30" s="61"/>
      <c r="C30" s="25" t="s">
        <v>12</v>
      </c>
      <c r="D30" s="24">
        <v>8.2999999999999998E-5</v>
      </c>
      <c r="E30" s="23">
        <v>8.2999999999999998E-5</v>
      </c>
      <c r="F30" s="22">
        <v>5.8999999999999998E-5</v>
      </c>
      <c r="G30" s="22">
        <v>3.8999999999999999E-5</v>
      </c>
      <c r="H30" s="22">
        <v>4.3999999999999999E-5</v>
      </c>
      <c r="I30" s="43">
        <v>4.6E-5</v>
      </c>
      <c r="J30" s="46">
        <f>465.3/1000000</f>
        <v>4.6530000000000003E-4</v>
      </c>
    </row>
    <row r="31" spans="1:10" ht="14.25" x14ac:dyDescent="0.2">
      <c r="A31" s="70"/>
      <c r="B31" s="61"/>
      <c r="C31" s="29" t="s">
        <v>11</v>
      </c>
      <c r="D31" s="28">
        <v>463.60554099999996</v>
      </c>
      <c r="E31" s="28">
        <v>476.51319000000001</v>
      </c>
      <c r="F31" s="31">
        <v>532.058536</v>
      </c>
      <c r="G31" s="23">
        <v>553.57406999999989</v>
      </c>
      <c r="H31" s="21">
        <v>602.54597100000001</v>
      </c>
      <c r="I31" s="40">
        <v>619.54612799999995</v>
      </c>
      <c r="J31" s="45">
        <v>681.41235900000004</v>
      </c>
    </row>
    <row r="32" spans="1:10" ht="14.25" x14ac:dyDescent="0.2">
      <c r="A32" s="70"/>
      <c r="B32" s="61"/>
      <c r="C32" s="26" t="s">
        <v>10</v>
      </c>
      <c r="D32" s="23">
        <v>268.62106699999998</v>
      </c>
      <c r="E32" s="23">
        <v>278.72234700000001</v>
      </c>
      <c r="F32" s="23">
        <v>315.60049900000001</v>
      </c>
      <c r="G32" s="23">
        <v>317.108587</v>
      </c>
      <c r="H32" s="21">
        <v>371.35272900000001</v>
      </c>
      <c r="I32" s="40">
        <v>406.804349</v>
      </c>
      <c r="J32" s="47">
        <v>439.77174200000002</v>
      </c>
    </row>
    <row r="33" spans="1:15" ht="15" thickBot="1" x14ac:dyDescent="0.25">
      <c r="A33" s="70"/>
      <c r="B33" s="62"/>
      <c r="C33" s="25" t="s">
        <v>9</v>
      </c>
      <c r="D33" s="24">
        <v>18.403072999999999</v>
      </c>
      <c r="E33" s="23">
        <v>21.559918000000003</v>
      </c>
      <c r="F33" s="23">
        <v>25.092690999999999</v>
      </c>
      <c r="G33" s="23">
        <v>35.614992000000001</v>
      </c>
      <c r="H33" s="21">
        <v>37.925086</v>
      </c>
      <c r="I33" s="43">
        <v>47.181249999999999</v>
      </c>
      <c r="J33" s="46">
        <v>54.250557999999998</v>
      </c>
    </row>
    <row r="34" spans="1:15" ht="15.75" thickBot="1" x14ac:dyDescent="0.25">
      <c r="A34" s="70"/>
      <c r="B34" s="64" t="s">
        <v>19</v>
      </c>
      <c r="C34" s="30" t="s">
        <v>18</v>
      </c>
      <c r="D34" s="20">
        <v>218.764433</v>
      </c>
      <c r="E34" s="20">
        <v>212.449457</v>
      </c>
      <c r="F34" s="20">
        <v>217.938455</v>
      </c>
      <c r="G34" s="20">
        <v>206.18276999999998</v>
      </c>
      <c r="H34" s="37">
        <v>228.01056500000001</v>
      </c>
      <c r="I34" s="39">
        <v>225.82011</v>
      </c>
      <c r="J34" s="49">
        <v>230.211794</v>
      </c>
    </row>
    <row r="35" spans="1:15" ht="14.25" x14ac:dyDescent="0.2">
      <c r="A35" s="70"/>
      <c r="B35" s="65"/>
      <c r="C35" s="29" t="s">
        <v>17</v>
      </c>
      <c r="D35" s="28">
        <v>5.0385309999999999</v>
      </c>
      <c r="E35" s="23">
        <v>5.4448290000000004</v>
      </c>
      <c r="F35" s="21">
        <v>5.7043699999999999</v>
      </c>
      <c r="G35" s="21">
        <v>5.269285</v>
      </c>
      <c r="H35" s="21">
        <v>6.2576980000000004</v>
      </c>
      <c r="I35" s="40">
        <v>6.2487899999999996</v>
      </c>
      <c r="J35" s="45">
        <v>6.6180019999999997</v>
      </c>
    </row>
    <row r="36" spans="1:15" ht="15" thickBot="1" x14ac:dyDescent="0.25">
      <c r="A36" s="70"/>
      <c r="B36" s="65"/>
      <c r="C36" s="25" t="s">
        <v>16</v>
      </c>
      <c r="D36" s="24">
        <v>213.72590199999999</v>
      </c>
      <c r="E36" s="23">
        <v>207.004628</v>
      </c>
      <c r="F36" s="21">
        <v>212.23408499999999</v>
      </c>
      <c r="G36" s="21">
        <v>200.91348499999998</v>
      </c>
      <c r="H36" s="21">
        <v>221.75286700000001</v>
      </c>
      <c r="I36" s="40">
        <v>219.57131999999999</v>
      </c>
      <c r="J36" s="46">
        <v>223.59379200000001</v>
      </c>
    </row>
    <row r="37" spans="1:15" ht="14.25" x14ac:dyDescent="0.2">
      <c r="A37" s="70"/>
      <c r="B37" s="65"/>
      <c r="C37" s="29" t="s">
        <v>15</v>
      </c>
      <c r="D37" s="28">
        <v>146.34053299999999</v>
      </c>
      <c r="E37" s="28">
        <v>144.79604499999999</v>
      </c>
      <c r="F37" s="27">
        <v>149.406294</v>
      </c>
      <c r="G37" s="27">
        <v>143.74160999999998</v>
      </c>
      <c r="H37" s="27">
        <v>160.284491</v>
      </c>
      <c r="I37" s="42">
        <v>157.71284199999999</v>
      </c>
      <c r="J37" s="45">
        <v>156.667451</v>
      </c>
    </row>
    <row r="38" spans="1:15" ht="14.25" x14ac:dyDescent="0.2">
      <c r="A38" s="70"/>
      <c r="B38" s="65"/>
      <c r="C38" s="26" t="s">
        <v>14</v>
      </c>
      <c r="D38" s="23">
        <v>70.451397999999998</v>
      </c>
      <c r="E38" s="23">
        <v>65.821549000000005</v>
      </c>
      <c r="F38" s="21">
        <v>66.639728000000005</v>
      </c>
      <c r="G38" s="21">
        <v>60.526730000000001</v>
      </c>
      <c r="H38" s="21">
        <v>65.715311999999997</v>
      </c>
      <c r="I38" s="40">
        <v>66.075203999999999</v>
      </c>
      <c r="J38" s="47">
        <v>71.564301</v>
      </c>
    </row>
    <row r="39" spans="1:15" ht="14.25" x14ac:dyDescent="0.2">
      <c r="A39" s="70"/>
      <c r="B39" s="65"/>
      <c r="C39" s="26" t="s">
        <v>13</v>
      </c>
      <c r="D39" s="23">
        <v>1.9031370000000001</v>
      </c>
      <c r="E39" s="23">
        <v>1.789393</v>
      </c>
      <c r="F39" s="21">
        <v>1.8572109999999999</v>
      </c>
      <c r="G39" s="21">
        <v>1.8802909999999999</v>
      </c>
      <c r="H39" s="21">
        <v>1.9762960000000001</v>
      </c>
      <c r="I39" s="40">
        <v>1.993662</v>
      </c>
      <c r="J39" s="47">
        <v>1.9371659999999999</v>
      </c>
    </row>
    <row r="40" spans="1:15" ht="15" thickBot="1" x14ac:dyDescent="0.25">
      <c r="A40" s="70"/>
      <c r="B40" s="65"/>
      <c r="C40" s="25" t="s">
        <v>12</v>
      </c>
      <c r="D40" s="24">
        <v>6.9364999999999996E-2</v>
      </c>
      <c r="E40" s="23">
        <v>4.2470000000000001E-2</v>
      </c>
      <c r="F40" s="22">
        <v>3.5222000000000003E-2</v>
      </c>
      <c r="G40" s="22">
        <v>3.4139000000000003E-2</v>
      </c>
      <c r="H40" s="22">
        <v>3.4465999999999997E-2</v>
      </c>
      <c r="I40" s="43">
        <v>3.8399999999999997E-2</v>
      </c>
      <c r="J40" s="46">
        <v>4.2875999999999997E-2</v>
      </c>
    </row>
    <row r="41" spans="1:15" ht="14.25" x14ac:dyDescent="0.2">
      <c r="A41" s="70"/>
      <c r="B41" s="65"/>
      <c r="C41" s="29" t="s">
        <v>11</v>
      </c>
      <c r="D41" s="28">
        <v>152.97062699999998</v>
      </c>
      <c r="E41" s="28">
        <v>148.06572499999999</v>
      </c>
      <c r="F41" s="27">
        <v>152.728995</v>
      </c>
      <c r="G41" s="27">
        <v>142.85400000000001</v>
      </c>
      <c r="H41" s="27">
        <v>156.57952</v>
      </c>
      <c r="I41" s="42">
        <v>152.70707400000001</v>
      </c>
      <c r="J41" s="45">
        <v>155.90193300000001</v>
      </c>
    </row>
    <row r="42" spans="1:15" ht="14.25" x14ac:dyDescent="0.2">
      <c r="A42" s="70"/>
      <c r="B42" s="65"/>
      <c r="C42" s="26" t="s">
        <v>10</v>
      </c>
      <c r="D42" s="23">
        <v>64.459326000000004</v>
      </c>
      <c r="E42" s="23">
        <v>63.664491999999996</v>
      </c>
      <c r="F42" s="21">
        <v>64.458821</v>
      </c>
      <c r="G42" s="21">
        <v>62.622374999999998</v>
      </c>
      <c r="H42" s="21">
        <v>70.657915000000003</v>
      </c>
      <c r="I42" s="40">
        <v>72.323597000000007</v>
      </c>
      <c r="J42" s="47">
        <v>73.505690000000001</v>
      </c>
    </row>
    <row r="43" spans="1:15" ht="15" thickBot="1" x14ac:dyDescent="0.25">
      <c r="A43" s="70"/>
      <c r="B43" s="66"/>
      <c r="C43" s="25" t="s">
        <v>9</v>
      </c>
      <c r="D43" s="24">
        <v>1.3344800000000001</v>
      </c>
      <c r="E43" s="23">
        <v>0.7192400000000001</v>
      </c>
      <c r="F43" s="22">
        <v>0.75063899999999995</v>
      </c>
      <c r="G43" s="21">
        <v>0.706395</v>
      </c>
      <c r="H43" s="21">
        <v>0.77312999999999998</v>
      </c>
      <c r="I43" s="40">
        <v>0.789439</v>
      </c>
      <c r="J43" s="46">
        <f>804171/1000000</f>
        <v>0.80417099999999997</v>
      </c>
    </row>
    <row r="44" spans="1:15" ht="14.25" customHeight="1" thickBot="1" x14ac:dyDescent="0.25">
      <c r="A44" s="71"/>
      <c r="B44" s="67" t="s">
        <v>8</v>
      </c>
      <c r="C44" s="68"/>
      <c r="D44" s="20">
        <v>969.39411399999995</v>
      </c>
      <c r="E44" s="20">
        <v>989.244912</v>
      </c>
      <c r="F44" s="20">
        <v>1090.6901809999999</v>
      </c>
      <c r="G44" s="20">
        <v>1112.480419</v>
      </c>
      <c r="H44" s="37">
        <v>1239.834351</v>
      </c>
      <c r="I44" s="39">
        <v>1299.3518369999999</v>
      </c>
      <c r="J44" s="49">
        <v>1405.6464530000001</v>
      </c>
    </row>
    <row r="46" spans="1:15" ht="25.5" customHeight="1" x14ac:dyDescent="0.2">
      <c r="A46" s="63" t="s">
        <v>7</v>
      </c>
      <c r="B46" s="63"/>
      <c r="C46" s="63"/>
      <c r="D46" s="63"/>
      <c r="E46" s="63"/>
      <c r="F46" s="19"/>
      <c r="G46" s="19"/>
      <c r="H46" s="19"/>
      <c r="I46" s="19"/>
      <c r="J46" s="19"/>
      <c r="K46" s="19"/>
      <c r="L46" s="19"/>
      <c r="M46" s="19"/>
      <c r="N46" s="19"/>
      <c r="O46" s="19"/>
    </row>
  </sheetData>
  <mergeCells count="11">
    <mergeCell ref="A1:G1"/>
    <mergeCell ref="B13:B22"/>
    <mergeCell ref="B23:C23"/>
    <mergeCell ref="B24:B33"/>
    <mergeCell ref="A46:E46"/>
    <mergeCell ref="B34:B43"/>
    <mergeCell ref="B44:C44"/>
    <mergeCell ref="A24:A44"/>
    <mergeCell ref="A2:C2"/>
    <mergeCell ref="A3:A23"/>
    <mergeCell ref="B3:B12"/>
  </mergeCells>
  <pageMargins left="0.7" right="0.7" top="0.75" bottom="0.75" header="0.3" footer="0.3"/>
  <pageSetup paperSize="9" scale="71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overall data</vt:lpstr>
      <vt:lpstr>detailed data</vt:lpstr>
      <vt:lpstr>'overall data'!Область_печати</vt:lpstr>
    </vt:vector>
  </TitlesOfParts>
  <Company>Национальный Банк Украины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Samoylenko A.V.</dc:creator>
  <cp:lastModifiedBy>Admin</cp:lastModifiedBy>
  <cp:lastPrinted>2019-11-14T08:35:08Z</cp:lastPrinted>
  <dcterms:created xsi:type="dcterms:W3CDTF">2006-08-29T08:56:05Z</dcterms:created>
  <dcterms:modified xsi:type="dcterms:W3CDTF">2020-05-18T11:55:58Z</dcterms:modified>
</cp:coreProperties>
</file>